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4240" windowHeight="12585"/>
  </bookViews>
  <sheets>
    <sheet name="REBALANS RASHODA 2019" sheetId="1" r:id="rId1"/>
    <sheet name="REBALANS PRIHODA 2019" sheetId="2" r:id="rId2"/>
  </sheets>
  <calcPr calcId="145621"/>
</workbook>
</file>

<file path=xl/calcChain.xml><?xml version="1.0" encoding="utf-8"?>
<calcChain xmlns="http://schemas.openxmlformats.org/spreadsheetml/2006/main">
  <c r="D33" i="1" l="1"/>
  <c r="D21" i="1"/>
  <c r="D17" i="1"/>
  <c r="D15" i="1"/>
  <c r="D18" i="2" l="1"/>
  <c r="D28" i="2" s="1"/>
  <c r="D43" i="1" l="1"/>
  <c r="D20" i="1" s="1"/>
  <c r="D51" i="1" l="1"/>
  <c r="D57" i="1"/>
  <c r="D59" i="1"/>
  <c r="D65" i="1"/>
  <c r="D56" i="1" l="1"/>
  <c r="D55" i="1" s="1"/>
  <c r="D50" i="1"/>
  <c r="D9" i="1" s="1"/>
  <c r="D67" i="1" l="1"/>
  <c r="C10" i="1" l="1"/>
  <c r="C9" i="1"/>
  <c r="C20" i="1"/>
  <c r="C19" i="1"/>
  <c r="C48" i="1"/>
  <c r="C57" i="1"/>
  <c r="C42" i="1"/>
  <c r="C36" i="1"/>
  <c r="C35" i="1"/>
  <c r="C27" i="1"/>
  <c r="C45" i="1"/>
  <c r="C47" i="1"/>
  <c r="C16" i="1"/>
  <c r="C40" i="1"/>
  <c r="C17" i="1"/>
  <c r="C23" i="1"/>
  <c r="C29" i="1"/>
  <c r="C13" i="1"/>
  <c r="C30" i="1"/>
  <c r="C25" i="1"/>
  <c r="C22" i="1"/>
  <c r="C21" i="1"/>
  <c r="C37" i="1"/>
  <c r="C64" i="1"/>
  <c r="C53" i="1"/>
  <c r="C26" i="1"/>
  <c r="C34" i="1"/>
  <c r="C33" i="1"/>
  <c r="C12" i="1"/>
  <c r="C51" i="1"/>
  <c r="C43" i="1"/>
  <c r="C38" i="1"/>
  <c r="C32" i="1"/>
  <c r="C59" i="1"/>
  <c r="C28" i="1"/>
  <c r="C50" i="1"/>
  <c r="C11" i="1"/>
  <c r="C56" i="1"/>
  <c r="C55" i="1"/>
  <c r="C67" i="1"/>
  <c r="C61" i="1"/>
  <c r="C58" i="1"/>
  <c r="C60" i="1"/>
  <c r="C62" i="1"/>
  <c r="C46" i="1"/>
  <c r="C31" i="1"/>
  <c r="C63" i="1"/>
  <c r="C66" i="1"/>
  <c r="C52" i="1"/>
  <c r="C14" i="1"/>
  <c r="C15" i="1"/>
  <c r="C41" i="1"/>
  <c r="C65" i="1"/>
  <c r="C44" i="1"/>
  <c r="C39" i="1"/>
  <c r="C49" i="1"/>
  <c r="C24" i="1"/>
  <c r="C18" i="1"/>
  <c r="C54" i="1"/>
</calcChain>
</file>

<file path=xl/sharedStrings.xml><?xml version="1.0" encoding="utf-8"?>
<sst xmlns="http://schemas.openxmlformats.org/spreadsheetml/2006/main" count="107" uniqueCount="96">
  <si>
    <t>Br. ek. klas.</t>
  </si>
  <si>
    <t>Naziv računa rashoda/izdataka</t>
  </si>
  <si>
    <t>Rashodi za zaposlene</t>
  </si>
  <si>
    <t>Plaće za zaposlene</t>
  </si>
  <si>
    <t>Materijalni rashodi</t>
  </si>
  <si>
    <t>Službena putovanja</t>
  </si>
  <si>
    <t>Stručno usavršavanje zaposlenika</t>
  </si>
  <si>
    <t>Materijal i sirovine</t>
  </si>
  <si>
    <t>Energija</t>
  </si>
  <si>
    <t>Službena radna i zaštitna odjeća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</si>
  <si>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</si>
  <si>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</si>
  <si>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</si>
  <si>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</si>
  <si>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</si>
  <si>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</si>
  <si>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</si>
  <si>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</si>
  <si>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</si>
  <si>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Premije osiguranja</t>
  </si>
  <si>
    <t>Reprezentacija</t>
  </si>
  <si>
    <t>Članarine</t>
  </si>
  <si>
    <t>Financijski rashodi</t>
  </si>
  <si>
    <t>Zatezne kamate</t>
  </si>
  <si>
    <t>Ostali nespomenuti financijski rashodi</t>
  </si>
  <si>
    <t>Poslovni objekti</t>
  </si>
  <si>
    <t>Uredska oprema i namještaj</t>
  </si>
  <si>
    <t xml:space="preserve">Knjige </t>
  </si>
  <si>
    <t>Ostali nesp. rashodi poslovanja</t>
  </si>
  <si>
    <t>Mat. i dijel. za tek. Invest. održavanje</t>
  </si>
  <si>
    <t>Sitni inventar</t>
  </si>
  <si>
    <t>Rashodi za nabavu dugotrajne imovine</t>
  </si>
  <si>
    <t>Plaće za prek. rad</t>
  </si>
  <si>
    <t>Bankarske usluge</t>
  </si>
  <si>
    <t>Plaće(bruto)</t>
  </si>
  <si>
    <t>Plaće za posebne uvj.rada</t>
  </si>
  <si>
    <t>Ostali rashodi za zaposlene</t>
  </si>
  <si>
    <t>Dop..za obv.osig.u sl.nezapo.</t>
  </si>
  <si>
    <t>Naknade troškova zaposlenima</t>
  </si>
  <si>
    <t>Naknade za prijevoz</t>
  </si>
  <si>
    <t>Rashodi za materijal i energiju</t>
  </si>
  <si>
    <t>Rashodi za usluge</t>
  </si>
  <si>
    <t>Ostali nes.rashodi</t>
  </si>
  <si>
    <t>Ostali fin.rashodi</t>
  </si>
  <si>
    <t>Građevinski objekti</t>
  </si>
  <si>
    <t>Postrojenja i oprema</t>
  </si>
  <si>
    <t>Medicinska i lab.oprema</t>
  </si>
  <si>
    <t>Uredski mat. i ostali mat. rashodi</t>
  </si>
  <si>
    <t>Pristojbe i naknade</t>
  </si>
  <si>
    <t>RASHODI</t>
  </si>
  <si>
    <t>PRIHODI</t>
  </si>
  <si>
    <t>UKUPNO</t>
  </si>
  <si>
    <t>Komunikacijska oprema</t>
  </si>
  <si>
    <t>Oprema za održavanje</t>
  </si>
  <si>
    <t>Ostale naknade troškova</t>
  </si>
  <si>
    <t>Tekuće pomoći iz proračunu MZOS</t>
  </si>
  <si>
    <t>Školarine</t>
  </si>
  <si>
    <t>Prihodi od nadležnog proračuna</t>
  </si>
  <si>
    <t>Stambeni objekti</t>
  </si>
  <si>
    <t>Dop.za obv.zdr.osig.</t>
  </si>
  <si>
    <t>Predsjednica Školskog odbora</t>
  </si>
  <si>
    <t>Marina Bilić,dipl.ing.</t>
  </si>
  <si>
    <t>KLASA:</t>
  </si>
  <si>
    <t>URBROJ:</t>
  </si>
  <si>
    <t>Korisnik proračuna-SŠ/UD: XV GIMNAZIJA, ZAGREB, Jordanovac 8</t>
  </si>
  <si>
    <t>RKPD:16682</t>
  </si>
  <si>
    <t>OIB 24358183010</t>
  </si>
  <si>
    <t>Prihodi od kamata</t>
  </si>
  <si>
    <t>Sportska oprema</t>
  </si>
  <si>
    <t>Prihodi za nabanu nef.imovine</t>
  </si>
  <si>
    <t>Prihodi od pruženih usluga</t>
  </si>
  <si>
    <t>OIB 24358183101</t>
  </si>
  <si>
    <t>Školski odbor/stručni ispiti</t>
  </si>
  <si>
    <t>Zakasnina</t>
  </si>
  <si>
    <t>Školska shema-voće</t>
  </si>
  <si>
    <t>Tekuće donacije-Agencije-Izleti učenika</t>
  </si>
  <si>
    <t>Tekuće donacije-ACSL</t>
  </si>
  <si>
    <t>003-00/18-01/36</t>
  </si>
  <si>
    <t>251-94-08-18-1</t>
  </si>
  <si>
    <t>RASHODI POSLOVANJA</t>
  </si>
  <si>
    <t>RASHODI ZA NABAVU NEFINANCIJSKE IMOVINE</t>
  </si>
  <si>
    <t>VIŠAK PRIHODA 2018</t>
  </si>
  <si>
    <t>Erasmus  +</t>
  </si>
  <si>
    <t>92211</t>
  </si>
  <si>
    <t>Meria</t>
  </si>
  <si>
    <t>Međunarodna matura</t>
  </si>
  <si>
    <t>PMG-Nacionalni program</t>
  </si>
  <si>
    <t>MZO</t>
  </si>
  <si>
    <t>92212</t>
  </si>
  <si>
    <t>UKUPNO PLAN ZA 2019</t>
  </si>
  <si>
    <t>REBALANS FINANCIJSKOG PLANA ZA 2019</t>
  </si>
  <si>
    <t>Ostali prihodi/Realizacija programa javnih potreba-Sportski klubovi</t>
  </si>
  <si>
    <t>UKUPNI RASHODI 2019</t>
  </si>
  <si>
    <t>REBALANS FINANCIJSKOG PLANA 2019</t>
  </si>
  <si>
    <t>REBALANS  2019</t>
  </si>
  <si>
    <t>U Zagrebu, 30.01.2019.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</si>
</sst>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4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0"/>
      <color indexed="12"/>
      <name val="MS Sans Serif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color indexed="8"/>
      <name val="Arial"/>
      <family val="2"/>
    </font>
    <font>
      <b/>
      <sz val="16"/>
      <color indexed="8"/>
      <name val="Calibri"/>
      <family val="2"/>
      <charset val="238"/>
    </font>
    <font>
      <b/>
      <sz val="12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indexed="8"/>
      <name val="MS Sans Serif"/>
      <family val="2"/>
      <charset val="238"/>
    </font>
    <font>
      <b/>
      <u/>
      <sz val="12"/>
      <color indexed="8"/>
      <name val="MS Sans Serif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4"/>
      <color theme="1"/>
      <name val="Calibri"/>
      <family val="2"/>
      <charset val="238"/>
      <scheme val="minor"/>
    </font>
    <font>
      <sz val="14"/>
      <color indexed="8"/>
      <name val="Calibri"/>
      <family val="2"/>
      <charset val="238"/>
    </font>
    <font>
      <sz val="14"/>
      <color indexed="8"/>
      <name val="MS Sans Serif"/>
      <family val="2"/>
      <charset val="238"/>
    </font>
    <font>
      <sz val="18"/>
      <color theme="1"/>
      <name val="Calibri"/>
      <family val="2"/>
      <charset val="238"/>
      <scheme val="minor"/>
    </font>
    <font>
      <b/>
      <sz val="18"/>
      <color indexed="8"/>
      <name val="Calibri"/>
      <family val="2"/>
      <charset val="238"/>
    </font>
    <font>
      <sz val="18"/>
      <color indexed="8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sz val="18"/>
      <color indexed="8"/>
      <name val="MS Sans Serif"/>
      <family val="2"/>
      <charset val="238"/>
    </font>
    <font>
      <u/>
      <sz val="18"/>
      <color indexed="12"/>
      <name val="MS Sans Serif"/>
      <family val="2"/>
      <charset val="238"/>
    </font>
    <font>
      <sz val="1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sz val="12"/>
      <name val="Calibri"/>
      <family val="2"/>
      <charset val="238"/>
    </font>
    <font>
      <sz val="10"/>
      <name val="Calibri"/>
      <family val="2"/>
      <charset val="238"/>
    </font>
    <font>
      <b/>
      <sz val="9"/>
      <color indexed="8"/>
      <name val="Calibri"/>
      <family val="2"/>
      <charset val="238"/>
    </font>
    <font>
      <sz val="9"/>
      <color indexed="8"/>
      <name val="Calibri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2" applyNumberFormat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9" borderId="2" applyNumberFormat="0" applyAlignment="0" applyProtection="0"/>
    <xf numFmtId="0" fontId="14" fillId="0" borderId="8" applyNumberFormat="0" applyFill="0" applyAlignment="0" applyProtection="0"/>
    <xf numFmtId="0" fontId="15" fillId="9" borderId="0" applyNumberFormat="0" applyBorder="0" applyAlignment="0" applyProtection="0"/>
    <xf numFmtId="0" fontId="20" fillId="0" borderId="0"/>
    <xf numFmtId="0" fontId="16" fillId="4" borderId="1" applyNumberFormat="0" applyFont="0" applyAlignment="0" applyProtection="0"/>
    <xf numFmtId="0" fontId="23" fillId="0" borderId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" fillId="4" borderId="1" applyNumberFormat="0" applyFont="0" applyAlignment="0" applyProtection="0"/>
  </cellStyleXfs>
  <cellXfs count="111">
    <xf numFmtId="0" fontId="0" fillId="0" borderId="0" xfId="0"/>
    <xf numFmtId="3" fontId="22" fillId="0" borderId="11" xfId="1" applyNumberFormat="1" applyFont="1" applyBorder="1"/>
    <xf numFmtId="4" fontId="0" fillId="0" borderId="0" xfId="0" applyNumberFormat="1"/>
    <xf numFmtId="0" fontId="22" fillId="0" borderId="0" xfId="1" applyFont="1" applyFill="1" applyBorder="1" applyAlignment="1">
      <alignment horizontal="left"/>
    </xf>
    <xf numFmtId="0" fontId="26" fillId="0" borderId="0" xfId="0" applyFont="1"/>
    <xf numFmtId="0" fontId="22" fillId="0" borderId="0" xfId="1" applyFont="1" applyFill="1" applyBorder="1" applyAlignment="1">
      <alignment horizontal="center"/>
    </xf>
    <xf numFmtId="0" fontId="27" fillId="0" borderId="0" xfId="0" applyFont="1"/>
    <xf numFmtId="3" fontId="21" fillId="0" borderId="11" xfId="1" quotePrefix="1" applyNumberFormat="1" applyFont="1" applyBorder="1" applyAlignment="1">
      <alignment horizontal="left"/>
    </xf>
    <xf numFmtId="0" fontId="28" fillId="0" borderId="0" xfId="1" applyNumberFormat="1" applyFont="1" applyFill="1" applyBorder="1" applyAlignment="1" applyProtection="1"/>
    <xf numFmtId="0" fontId="29" fillId="0" borderId="0" xfId="1" applyNumberFormat="1" applyFont="1" applyFill="1" applyBorder="1" applyAlignment="1" applyProtection="1"/>
    <xf numFmtId="0" fontId="30" fillId="0" borderId="0" xfId="1" applyFont="1" applyBorder="1" applyAlignment="1">
      <alignment horizontal="center"/>
    </xf>
    <xf numFmtId="0" fontId="30" fillId="0" borderId="0" xfId="1" applyFont="1" applyBorder="1" applyAlignment="1">
      <alignment horizontal="left"/>
    </xf>
    <xf numFmtId="0" fontId="30" fillId="0" borderId="0" xfId="1" applyFont="1" applyFill="1" applyBorder="1" applyAlignment="1">
      <alignment horizontal="left"/>
    </xf>
    <xf numFmtId="0" fontId="30" fillId="0" borderId="0" xfId="1" applyFont="1" applyFill="1" applyBorder="1" applyAlignment="1">
      <alignment horizontal="center"/>
    </xf>
    <xf numFmtId="0" fontId="35" fillId="0" borderId="0" xfId="0" applyFont="1"/>
    <xf numFmtId="3" fontId="36" fillId="0" borderId="11" xfId="1" quotePrefix="1" applyNumberFormat="1" applyFont="1" applyBorder="1" applyAlignment="1">
      <alignment horizontal="left"/>
    </xf>
    <xf numFmtId="3" fontId="37" fillId="0" borderId="11" xfId="1" applyNumberFormat="1" applyFont="1" applyBorder="1"/>
    <xf numFmtId="3" fontId="37" fillId="0" borderId="0" xfId="1" applyNumberFormat="1" applyFont="1" applyBorder="1"/>
    <xf numFmtId="0" fontId="38" fillId="0" borderId="0" xfId="0" applyFont="1"/>
    <xf numFmtId="0" fontId="39" fillId="0" borderId="0" xfId="0" applyFont="1"/>
    <xf numFmtId="0" fontId="40" fillId="0" borderId="0" xfId="1" applyNumberFormat="1" applyFont="1" applyFill="1" applyBorder="1" applyAlignment="1" applyProtection="1"/>
    <xf numFmtId="3" fontId="36" fillId="0" borderId="0" xfId="1" applyNumberFormat="1" applyFont="1" applyBorder="1" applyAlignment="1">
      <alignment horizontal="left"/>
    </xf>
    <xf numFmtId="4" fontId="37" fillId="0" borderId="0" xfId="1" applyNumberFormat="1" applyFont="1" applyBorder="1"/>
    <xf numFmtId="3" fontId="37" fillId="0" borderId="0" xfId="1" applyNumberFormat="1" applyFont="1"/>
    <xf numFmtId="3" fontId="41" fillId="0" borderId="0" xfId="35" applyNumberFormat="1" applyFont="1" applyBorder="1" applyAlignment="1" applyProtection="1">
      <alignment horizontal="left"/>
    </xf>
    <xf numFmtId="4" fontId="36" fillId="0" borderId="0" xfId="1" applyNumberFormat="1" applyFont="1"/>
    <xf numFmtId="0" fontId="42" fillId="0" borderId="0" xfId="0" applyFont="1"/>
    <xf numFmtId="0" fontId="42" fillId="20" borderId="0" xfId="0" applyFont="1" applyFill="1"/>
    <xf numFmtId="0" fontId="21" fillId="19" borderId="10" xfId="39" applyFont="1" applyFill="1" applyBorder="1" applyAlignment="1">
      <alignment horizontal="center"/>
    </xf>
    <xf numFmtId="3" fontId="26" fillId="19" borderId="10" xfId="0" applyNumberFormat="1" applyFont="1" applyFill="1" applyBorder="1"/>
    <xf numFmtId="0" fontId="43" fillId="0" borderId="10" xfId="1" applyNumberFormat="1" applyFont="1" applyBorder="1" applyAlignment="1">
      <alignment horizontal="center" vertical="center" wrapText="1"/>
    </xf>
    <xf numFmtId="3" fontId="43" fillId="0" borderId="10" xfId="1" quotePrefix="1" applyNumberFormat="1" applyFont="1" applyBorder="1" applyAlignment="1">
      <alignment horizontal="center" vertical="center" wrapText="1"/>
    </xf>
    <xf numFmtId="3" fontId="43" fillId="0" borderId="10" xfId="1" applyNumberFormat="1" applyFont="1" applyBorder="1" applyAlignment="1">
      <alignment horizontal="center" vertical="center" wrapText="1"/>
    </xf>
    <xf numFmtId="0" fontId="25" fillId="0" borderId="10" xfId="39" applyFont="1" applyFill="1" applyBorder="1" applyAlignment="1">
      <alignment horizontal="center" wrapText="1"/>
    </xf>
    <xf numFmtId="0" fontId="31" fillId="0" borderId="12" xfId="1" applyNumberFormat="1" applyFont="1" applyBorder="1" applyAlignment="1">
      <alignment horizontal="center" vertical="center" wrapText="1"/>
    </xf>
    <xf numFmtId="0" fontId="31" fillId="18" borderId="12" xfId="1" applyNumberFormat="1" applyFont="1" applyFill="1" applyBorder="1" applyAlignment="1" applyProtection="1">
      <alignment horizontal="center" vertical="center" wrapText="1"/>
    </xf>
    <xf numFmtId="3" fontId="31" fillId="0" borderId="12" xfId="1" applyNumberFormat="1" applyFont="1" applyBorder="1" applyAlignment="1">
      <alignment horizontal="center" vertical="center" wrapText="1"/>
    </xf>
    <xf numFmtId="3" fontId="25" fillId="20" borderId="10" xfId="1" applyNumberFormat="1" applyFont="1" applyFill="1" applyBorder="1" applyAlignment="1">
      <alignment horizontal="right"/>
    </xf>
    <xf numFmtId="3" fontId="44" fillId="20" borderId="10" xfId="1" applyNumberFormat="1" applyFont="1" applyFill="1" applyBorder="1" applyAlignment="1">
      <alignment horizontal="right"/>
    </xf>
    <xf numFmtId="0" fontId="25" fillId="20" borderId="10" xfId="39" applyFont="1" applyFill="1" applyBorder="1" applyAlignment="1">
      <alignment horizontal="center" wrapText="1"/>
    </xf>
    <xf numFmtId="3" fontId="25" fillId="0" borderId="10" xfId="1" applyNumberFormat="1" applyFont="1" applyFill="1" applyBorder="1" applyAlignment="1">
      <alignment horizontal="right"/>
    </xf>
    <xf numFmtId="0" fontId="44" fillId="0" borderId="10" xfId="39" applyFont="1" applyFill="1" applyBorder="1" applyAlignment="1">
      <alignment horizontal="center" wrapText="1"/>
    </xf>
    <xf numFmtId="0" fontId="25" fillId="20" borderId="10" xfId="1" applyFont="1" applyFill="1" applyBorder="1" applyAlignment="1">
      <alignment horizontal="center"/>
    </xf>
    <xf numFmtId="0" fontId="25" fillId="0" borderId="10" xfId="1" applyFont="1" applyFill="1" applyBorder="1" applyAlignment="1">
      <alignment horizontal="center"/>
    </xf>
    <xf numFmtId="0" fontId="44" fillId="0" borderId="10" xfId="39" applyFont="1" applyBorder="1" applyAlignment="1">
      <alignment horizontal="center"/>
    </xf>
    <xf numFmtId="0" fontId="25" fillId="0" borderId="10" xfId="39" applyFont="1" applyBorder="1" applyAlignment="1">
      <alignment horizontal="center"/>
    </xf>
    <xf numFmtId="0" fontId="45" fillId="0" borderId="0" xfId="1" applyFont="1" applyBorder="1" applyAlignment="1">
      <alignment horizontal="left"/>
    </xf>
    <xf numFmtId="0" fontId="45" fillId="0" borderId="0" xfId="1" applyFont="1" applyFill="1" applyBorder="1" applyAlignment="1">
      <alignment horizontal="left"/>
    </xf>
    <xf numFmtId="0" fontId="25" fillId="0" borderId="10" xfId="1" applyNumberFormat="1" applyFont="1" applyBorder="1" applyAlignment="1">
      <alignment horizontal="center" vertical="center" wrapText="1"/>
    </xf>
    <xf numFmtId="3" fontId="25" fillId="0" borderId="10" xfId="1" applyNumberFormat="1" applyFont="1" applyBorder="1" applyAlignment="1">
      <alignment horizontal="center" vertical="center" wrapText="1"/>
    </xf>
    <xf numFmtId="0" fontId="46" fillId="0" borderId="12" xfId="1" applyNumberFormat="1" applyFont="1" applyBorder="1" applyAlignment="1">
      <alignment horizontal="center" vertical="center" wrapText="1"/>
    </xf>
    <xf numFmtId="0" fontId="47" fillId="0" borderId="10" xfId="1" applyNumberFormat="1" applyFont="1" applyBorder="1" applyAlignment="1">
      <alignment horizontal="center" vertical="center" wrapText="1"/>
    </xf>
    <xf numFmtId="0" fontId="48" fillId="0" borderId="10" xfId="1" applyNumberFormat="1" applyFont="1" applyBorder="1" applyAlignment="1">
      <alignment horizontal="center" vertical="center" wrapText="1"/>
    </xf>
    <xf numFmtId="0" fontId="49" fillId="0" borderId="10" xfId="39" applyFont="1" applyFill="1" applyBorder="1" applyAlignment="1">
      <alignment horizontal="center" wrapText="1"/>
    </xf>
    <xf numFmtId="4" fontId="49" fillId="0" borderId="10" xfId="39" applyNumberFormat="1" applyFont="1" applyFill="1" applyBorder="1" applyAlignment="1">
      <alignment horizontal="center" wrapText="1"/>
    </xf>
    <xf numFmtId="0" fontId="49" fillId="0" borderId="10" xfId="39" applyFont="1" applyBorder="1" applyAlignment="1">
      <alignment horizontal="center" wrapText="1"/>
    </xf>
    <xf numFmtId="0" fontId="48" fillId="0" borderId="10" xfId="39" applyFont="1" applyBorder="1" applyAlignment="1">
      <alignment horizontal="center" wrapText="1"/>
    </xf>
    <xf numFmtId="4" fontId="49" fillId="0" borderId="10" xfId="1" applyNumberFormat="1" applyFont="1" applyFill="1" applyBorder="1" applyAlignment="1">
      <alignment horizontal="center" wrapText="1"/>
    </xf>
    <xf numFmtId="0" fontId="46" fillId="19" borderId="10" xfId="39" applyFont="1" applyFill="1" applyBorder="1" applyAlignment="1">
      <alignment horizontal="left" wrapText="1"/>
    </xf>
    <xf numFmtId="0" fontId="49" fillId="20" borderId="10" xfId="39" applyFont="1" applyFill="1" applyBorder="1" applyAlignment="1">
      <alignment horizontal="center" wrapText="1"/>
    </xf>
    <xf numFmtId="0" fontId="49" fillId="20" borderId="10" xfId="1" applyFont="1" applyFill="1" applyBorder="1" applyAlignment="1">
      <alignment horizontal="center" wrapText="1"/>
    </xf>
    <xf numFmtId="0" fontId="49" fillId="0" borderId="10" xfId="1" applyFont="1" applyFill="1" applyBorder="1" applyAlignment="1">
      <alignment horizontal="center" wrapText="1"/>
    </xf>
    <xf numFmtId="0" fontId="32" fillId="0" borderId="0" xfId="0" applyFont="1"/>
    <xf numFmtId="0" fontId="50" fillId="0" borderId="0" xfId="0" applyFont="1" applyAlignment="1">
      <alignment horizontal="center"/>
    </xf>
    <xf numFmtId="0" fontId="32" fillId="0" borderId="10" xfId="0" applyFont="1" applyBorder="1"/>
    <xf numFmtId="3" fontId="32" fillId="0" borderId="10" xfId="0" applyNumberFormat="1" applyFont="1" applyBorder="1"/>
    <xf numFmtId="0" fontId="51" fillId="0" borderId="10" xfId="0" applyFont="1" applyBorder="1"/>
    <xf numFmtId="0" fontId="32" fillId="0" borderId="12" xfId="0" applyFont="1" applyBorder="1"/>
    <xf numFmtId="0" fontId="34" fillId="0" borderId="0" xfId="1" applyNumberFormat="1" applyFont="1" applyFill="1" applyBorder="1" applyAlignment="1" applyProtection="1"/>
    <xf numFmtId="0" fontId="33" fillId="0" borderId="10" xfId="1" applyNumberFormat="1" applyFont="1" applyBorder="1"/>
    <xf numFmtId="3" fontId="33" fillId="0" borderId="10" xfId="1" applyNumberFormat="1" applyFont="1" applyBorder="1"/>
    <xf numFmtId="3" fontId="33" fillId="0" borderId="0" xfId="1" applyNumberFormat="1" applyFont="1" applyBorder="1"/>
    <xf numFmtId="0" fontId="32" fillId="0" borderId="14" xfId="0" applyFont="1" applyBorder="1" applyAlignment="1">
      <alignment wrapText="1"/>
    </xf>
    <xf numFmtId="0" fontId="32" fillId="0" borderId="13" xfId="0" applyFont="1" applyBorder="1" applyAlignment="1">
      <alignment wrapText="1"/>
    </xf>
    <xf numFmtId="3" fontId="33" fillId="0" borderId="14" xfId="1" applyNumberFormat="1" applyFont="1" applyBorder="1" applyAlignment="1">
      <alignment wrapText="1"/>
    </xf>
    <xf numFmtId="49" fontId="40" fillId="0" borderId="0" xfId="1" applyNumberFormat="1" applyFont="1" applyFill="1" applyBorder="1" applyAlignment="1" applyProtection="1"/>
    <xf numFmtId="49" fontId="35" fillId="0" borderId="0" xfId="0" applyNumberFormat="1" applyFont="1"/>
    <xf numFmtId="49" fontId="0" fillId="0" borderId="0" xfId="0" applyNumberFormat="1"/>
    <xf numFmtId="4" fontId="37" fillId="0" borderId="0" xfId="1" applyNumberFormat="1" applyFont="1"/>
    <xf numFmtId="4" fontId="40" fillId="0" borderId="0" xfId="1" applyNumberFormat="1" applyFont="1" applyFill="1" applyBorder="1" applyAlignment="1" applyProtection="1"/>
    <xf numFmtId="4" fontId="35" fillId="0" borderId="0" xfId="0" applyNumberFormat="1" applyFont="1"/>
    <xf numFmtId="49" fontId="52" fillId="0" borderId="0" xfId="0" applyNumberFormat="1" applyFont="1"/>
    <xf numFmtId="0" fontId="52" fillId="0" borderId="0" xfId="0" applyFont="1"/>
    <xf numFmtId="4" fontId="52" fillId="0" borderId="0" xfId="0" applyNumberFormat="1" applyFont="1"/>
    <xf numFmtId="0" fontId="38" fillId="0" borderId="0" xfId="0" applyFont="1" applyAlignment="1">
      <alignment wrapText="1"/>
    </xf>
    <xf numFmtId="49" fontId="37" fillId="0" borderId="0" xfId="1" applyNumberFormat="1" applyFont="1"/>
    <xf numFmtId="0" fontId="53" fillId="0" borderId="0" xfId="1" applyFont="1" applyBorder="1" applyAlignment="1">
      <alignment horizontal="left"/>
    </xf>
    <xf numFmtId="0" fontId="53" fillId="0" borderId="0" xfId="1" applyFont="1" applyBorder="1" applyAlignment="1">
      <alignment horizontal="center"/>
    </xf>
    <xf numFmtId="0" fontId="53" fillId="0" borderId="0" xfId="1" applyFont="1" applyFill="1"/>
    <xf numFmtId="0" fontId="53" fillId="0" borderId="0" xfId="1" applyFont="1" applyFill="1" applyBorder="1" applyAlignment="1">
      <alignment horizontal="left"/>
    </xf>
    <xf numFmtId="0" fontId="53" fillId="0" borderId="0" xfId="1" applyFont="1" applyFill="1" applyBorder="1" applyAlignment="1">
      <alignment horizontal="center"/>
    </xf>
    <xf numFmtId="4" fontId="25" fillId="0" borderId="10" xfId="1" applyNumberFormat="1" applyFont="1" applyBorder="1" applyAlignment="1">
      <alignment horizontal="center" vertical="center" wrapText="1"/>
    </xf>
    <xf numFmtId="4" fontId="25" fillId="20" borderId="10" xfId="1" applyNumberFormat="1" applyFont="1" applyFill="1" applyBorder="1" applyAlignment="1">
      <alignment horizontal="right"/>
    </xf>
    <xf numFmtId="4" fontId="25" fillId="0" borderId="10" xfId="1" applyNumberFormat="1" applyFont="1" applyFill="1" applyBorder="1" applyAlignment="1">
      <alignment horizontal="right"/>
    </xf>
    <xf numFmtId="4" fontId="44" fillId="0" borderId="10" xfId="1" applyNumberFormat="1" applyFont="1" applyFill="1" applyBorder="1" applyAlignment="1">
      <alignment horizontal="right"/>
    </xf>
    <xf numFmtId="4" fontId="21" fillId="19" borderId="10" xfId="1" applyNumberFormat="1" applyFont="1" applyFill="1" applyBorder="1" applyAlignment="1">
      <alignment horizontal="right"/>
    </xf>
    <xf numFmtId="3" fontId="0" fillId="0" borderId="0" xfId="0" applyNumberFormat="1"/>
    <xf numFmtId="4" fontId="27" fillId="0" borderId="0" xfId="0" applyNumberFormat="1" applyFont="1"/>
    <xf numFmtId="4" fontId="28" fillId="0" borderId="0" xfId="1" applyNumberFormat="1" applyFont="1" applyFill="1" applyBorder="1" applyAlignment="1" applyProtection="1"/>
    <xf numFmtId="4" fontId="31" fillId="0" borderId="12" xfId="1" applyNumberFormat="1" applyFont="1" applyBorder="1" applyAlignment="1">
      <alignment horizontal="center" vertical="center" wrapText="1"/>
    </xf>
    <xf numFmtId="4" fontId="43" fillId="0" borderId="10" xfId="1" applyNumberFormat="1" applyFont="1" applyBorder="1" applyAlignment="1">
      <alignment horizontal="center" vertical="center" wrapText="1"/>
    </xf>
    <xf numFmtId="4" fontId="30" fillId="0" borderId="0" xfId="1" applyNumberFormat="1" applyFont="1" applyBorder="1" applyAlignment="1">
      <alignment horizontal="left"/>
    </xf>
    <xf numFmtId="4" fontId="31" fillId="0" borderId="0" xfId="1" applyNumberFormat="1" applyFont="1" applyFill="1" applyBorder="1" applyAlignment="1">
      <alignment horizontal="left"/>
    </xf>
    <xf numFmtId="4" fontId="30" fillId="0" borderId="0" xfId="1" applyNumberFormat="1" applyFont="1" applyFill="1" applyBorder="1" applyAlignment="1">
      <alignment horizontal="left"/>
    </xf>
    <xf numFmtId="4" fontId="22" fillId="0" borderId="0" xfId="1" applyNumberFormat="1" applyFont="1" applyFill="1" applyBorder="1" applyAlignment="1">
      <alignment horizontal="left"/>
    </xf>
    <xf numFmtId="4" fontId="0" fillId="0" borderId="0" xfId="0" applyNumberFormat="1"/>
    <xf numFmtId="4" fontId="25" fillId="0" borderId="10" xfId="1" applyNumberFormat="1" applyFont="1" applyBorder="1" applyAlignment="1">
      <alignment horizontal="right" vertical="center" wrapText="1"/>
    </xf>
    <xf numFmtId="4" fontId="44" fillId="0" borderId="10" xfId="1" applyNumberFormat="1" applyFont="1" applyBorder="1" applyAlignment="1">
      <alignment horizontal="right" vertical="center" wrapText="1"/>
    </xf>
    <xf numFmtId="0" fontId="24" fillId="0" borderId="0" xfId="1" applyNumberFormat="1" applyFont="1" applyFill="1" applyBorder="1" applyAlignment="1" applyProtection="1">
      <alignment horizontal="left" vertical="center"/>
    </xf>
    <xf numFmtId="0" fontId="36" fillId="0" borderId="0" xfId="1" applyNumberFormat="1" applyFont="1" applyFill="1" applyBorder="1" applyAlignment="1" applyProtection="1">
      <alignment horizontal="left" vertical="center"/>
    </xf>
    <xf numFmtId="0" fontId="45" fillId="0" borderId="0" xfId="1" applyFont="1" applyFill="1" applyBorder="1" applyAlignment="1">
      <alignment horizontal="left"/>
    </xf>
  </cellXfs>
  <cellStyles count="47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Hyperlink" xfId="35" builtinId="8"/>
    <cellStyle name="Input 2" xfId="36"/>
    <cellStyle name="Linked Cell 2" xfId="37"/>
    <cellStyle name="Neutral 2" xfId="38"/>
    <cellStyle name="Normal" xfId="0" builtinId="0"/>
    <cellStyle name="Normal 2" xfId="1"/>
    <cellStyle name="Normal_zbirna 2008-------" xfId="39"/>
    <cellStyle name="Note 2" xfId="40"/>
    <cellStyle name="Note 2 2" xfId="46"/>
    <cellStyle name="Obično_List4" xfId="41"/>
    <cellStyle name="Output 2" xfId="42"/>
    <cellStyle name="Title 2" xfId="43"/>
    <cellStyle name="Total 2" xfId="44"/>
    <cellStyle name="Warning Text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topLeftCell="A46" zoomScaleNormal="100" workbookViewId="0">
      <selection activeCell="A73" sqref="A73:B73"/>
    </sheetView>
  </sheetViews>
  <sheetFormatPr defaultRowHeight="15.75" x14ac:dyDescent="0.25"/>
  <cols>
    <col min="1" max="1" width="5.7109375" style="6" customWidth="1"/>
    <col min="2" max="2" width="29.140625" style="6" customWidth="1"/>
    <col min="3" max="3" width="25.7109375" style="6" customWidth="1"/>
    <col min="4" max="4" width="24.7109375" style="6" customWidth="1"/>
    <col min="5" max="5" width="18.7109375" style="97" customWidth="1"/>
    <col min="6" max="6" width="20.7109375" customWidth="1"/>
    <col min="7" max="7" width="12.7109375" bestFit="1" customWidth="1"/>
  </cols>
  <sheetData>
    <row r="1" spans="1:6" ht="21" x14ac:dyDescent="0.25">
      <c r="B1" s="108" t="s">
        <v>93</v>
      </c>
      <c r="C1" s="108"/>
      <c r="D1" s="108"/>
      <c r="E1" s="108"/>
    </row>
    <row r="2" spans="1:6" ht="21" x14ac:dyDescent="0.25">
      <c r="C2" s="108"/>
      <c r="D2" s="108"/>
      <c r="E2" s="108"/>
    </row>
    <row r="3" spans="1:6" ht="16.5" thickBot="1" x14ac:dyDescent="0.3">
      <c r="A3" s="7" t="s">
        <v>64</v>
      </c>
      <c r="B3" s="1"/>
      <c r="C3" s="1"/>
    </row>
    <row r="4" spans="1:6" x14ac:dyDescent="0.25">
      <c r="A4" s="4" t="s">
        <v>65</v>
      </c>
    </row>
    <row r="5" spans="1:6" x14ac:dyDescent="0.25">
      <c r="A5" s="4" t="s">
        <v>71</v>
      </c>
    </row>
    <row r="6" spans="1:6" ht="45" customHeight="1" x14ac:dyDescent="0.25">
      <c r="A6" s="9" t="s">
        <v>49</v>
      </c>
      <c r="B6" s="8"/>
      <c r="C6" s="8"/>
      <c r="D6" s="8"/>
      <c r="E6" s="98"/>
    </row>
    <row r="7" spans="1:6" ht="63" customHeight="1" x14ac:dyDescent="0.25">
      <c r="A7" s="34" t="s">
        <v>0</v>
      </c>
      <c r="B7" s="50" t="s">
        <v>1</v>
      </c>
      <c r="C7" s="35" t="s">
        <v>92</v>
      </c>
      <c r="D7" s="36" t="s">
        <v>94</v>
      </c>
      <c r="E7" s="99" t="s">
        <v>92</v>
      </c>
    </row>
    <row r="8" spans="1:6" ht="23.25" customHeight="1" x14ac:dyDescent="0.25">
      <c r="A8" s="30">
        <v>1</v>
      </c>
      <c r="B8" s="51">
        <v>2</v>
      </c>
      <c r="C8" s="31">
        <v>3</v>
      </c>
      <c r="D8" s="32">
        <v>5</v>
      </c>
      <c r="E8" s="100">
        <v>6</v>
      </c>
    </row>
    <row r="9" spans="1:6" ht="45" customHeight="1" x14ac:dyDescent="0.25">
      <c r="A9" s="48">
        <v>3</v>
      </c>
      <c r="B9" s="52" t="s">
        <v>79</v>
      </c>
      <c r="C9" s="49">
        <f ca="1">SUM(C10+C20+C50)</f>
        <v>21116735.384</v>
      </c>
      <c r="D9" s="91">
        <f>SUM(D11+D20+D50)</f>
        <v>227806.31</v>
      </c>
      <c r="E9" s="106">
        <v>21344541.690000001</v>
      </c>
      <c r="F9" s="96"/>
    </row>
    <row r="10" spans="1:6" s="27" customFormat="1" ht="31.5" customHeight="1" x14ac:dyDescent="0.25">
      <c r="A10" s="39">
        <v>31</v>
      </c>
      <c r="B10" s="59" t="s">
        <v>2</v>
      </c>
      <c r="C10" s="37">
        <f t="shared" ref="C10:C19" ca="1" si="0">SUM(C10:E10)</f>
        <v>17080900.384</v>
      </c>
      <c r="D10" s="92">
        <v>0</v>
      </c>
      <c r="E10" s="106">
        <v>17080900.379999999</v>
      </c>
    </row>
    <row r="11" spans="1:6" ht="28.5" customHeight="1" x14ac:dyDescent="0.25">
      <c r="A11" s="33">
        <v>311</v>
      </c>
      <c r="B11" s="53" t="s">
        <v>34</v>
      </c>
      <c r="C11" s="37">
        <f t="shared" ca="1" si="0"/>
        <v>14158697</v>
      </c>
      <c r="D11" s="93">
        <v>0</v>
      </c>
      <c r="E11" s="106">
        <v>14158697</v>
      </c>
    </row>
    <row r="12" spans="1:6" ht="28.5" customHeight="1" x14ac:dyDescent="0.25">
      <c r="A12" s="41">
        <v>3111</v>
      </c>
      <c r="B12" s="53" t="s">
        <v>3</v>
      </c>
      <c r="C12" s="38">
        <f t="shared" ca="1" si="0"/>
        <v>13361697</v>
      </c>
      <c r="D12" s="94">
        <v>0</v>
      </c>
      <c r="E12" s="107">
        <v>13361697</v>
      </c>
    </row>
    <row r="13" spans="1:6" ht="28.5" customHeight="1" x14ac:dyDescent="0.25">
      <c r="A13" s="41">
        <v>3113</v>
      </c>
      <c r="B13" s="53" t="s">
        <v>32</v>
      </c>
      <c r="C13" s="38">
        <f t="shared" ca="1" si="0"/>
        <v>698000</v>
      </c>
      <c r="D13" s="94">
        <v>0</v>
      </c>
      <c r="E13" s="107">
        <v>698000</v>
      </c>
    </row>
    <row r="14" spans="1:6" x14ac:dyDescent="0.25">
      <c r="A14" s="41">
        <v>3114</v>
      </c>
      <c r="B14" s="54" t="s">
        <v>35</v>
      </c>
      <c r="C14" s="38">
        <f t="shared" ca="1" si="0"/>
        <v>99000</v>
      </c>
      <c r="D14" s="94">
        <v>0</v>
      </c>
      <c r="E14" s="107">
        <v>99000</v>
      </c>
    </row>
    <row r="15" spans="1:6" x14ac:dyDescent="0.25">
      <c r="A15" s="33">
        <v>312</v>
      </c>
      <c r="B15" s="53" t="s">
        <v>36</v>
      </c>
      <c r="C15" s="37">
        <f t="shared" ca="1" si="0"/>
        <v>484500</v>
      </c>
      <c r="D15" s="93">
        <f>SUM(D16)</f>
        <v>0</v>
      </c>
      <c r="E15" s="106">
        <v>484500</v>
      </c>
    </row>
    <row r="16" spans="1:6" ht="27.75" customHeight="1" x14ac:dyDescent="0.25">
      <c r="A16" s="41">
        <v>3121</v>
      </c>
      <c r="B16" s="53" t="s">
        <v>36</v>
      </c>
      <c r="C16" s="38">
        <f t="shared" ca="1" si="0"/>
        <v>484500</v>
      </c>
      <c r="D16" s="94">
        <v>0</v>
      </c>
      <c r="E16" s="107">
        <v>484500</v>
      </c>
    </row>
    <row r="17" spans="1:6" ht="26.25" customHeight="1" x14ac:dyDescent="0.25">
      <c r="A17" s="33">
        <v>313</v>
      </c>
      <c r="B17" s="53" t="s">
        <v>36</v>
      </c>
      <c r="C17" s="37">
        <f t="shared" ca="1" si="0"/>
        <v>2437703.3840000001</v>
      </c>
      <c r="D17" s="93">
        <f>SUM(D18:D19)</f>
        <v>0</v>
      </c>
      <c r="E17" s="106">
        <v>2437703.38</v>
      </c>
    </row>
    <row r="18" spans="1:6" x14ac:dyDescent="0.25">
      <c r="A18" s="41">
        <v>3132</v>
      </c>
      <c r="B18" s="53" t="s">
        <v>59</v>
      </c>
      <c r="C18" s="38">
        <f t="shared" ca="1" si="0"/>
        <v>2196767.91</v>
      </c>
      <c r="D18" s="94">
        <v>0</v>
      </c>
      <c r="E18" s="107">
        <v>2196767.91</v>
      </c>
    </row>
    <row r="19" spans="1:6" x14ac:dyDescent="0.25">
      <c r="A19" s="41">
        <v>3133</v>
      </c>
      <c r="B19" s="53" t="s">
        <v>37</v>
      </c>
      <c r="C19" s="38">
        <f t="shared" ca="1" si="0"/>
        <v>240935.47400000002</v>
      </c>
      <c r="D19" s="94">
        <v>0</v>
      </c>
      <c r="E19" s="107">
        <v>240935.47</v>
      </c>
    </row>
    <row r="20" spans="1:6" x14ac:dyDescent="0.25">
      <c r="A20" s="42">
        <v>32</v>
      </c>
      <c r="B20" s="60" t="s">
        <v>4</v>
      </c>
      <c r="C20" s="37">
        <f ca="1">SUM(C21+C26+C33+C43)</f>
        <v>4011664</v>
      </c>
      <c r="D20" s="92">
        <f>SUM(D21+D33+D43)</f>
        <v>227806.31</v>
      </c>
      <c r="E20" s="106">
        <v>4239470.3099999996</v>
      </c>
      <c r="F20" s="96"/>
    </row>
    <row r="21" spans="1:6" x14ac:dyDescent="0.25">
      <c r="A21" s="43">
        <v>321</v>
      </c>
      <c r="B21" s="61" t="s">
        <v>38</v>
      </c>
      <c r="C21" s="40">
        <f ca="1">SUM(C22:C24)</f>
        <v>817107</v>
      </c>
      <c r="D21" s="93">
        <f>SUM(D22:D25)</f>
        <v>78896.86</v>
      </c>
      <c r="E21" s="106">
        <v>896003.86</v>
      </c>
    </row>
    <row r="22" spans="1:6" x14ac:dyDescent="0.25">
      <c r="A22" s="44">
        <v>3211</v>
      </c>
      <c r="B22" s="55" t="s">
        <v>5</v>
      </c>
      <c r="C22" s="38">
        <f t="shared" ref="C22:C54" ca="1" si="1">SUM(C22:E22)</f>
        <v>313508</v>
      </c>
      <c r="D22" s="94">
        <v>55069.24</v>
      </c>
      <c r="E22" s="107">
        <v>368577.24</v>
      </c>
    </row>
    <row r="23" spans="1:6" x14ac:dyDescent="0.25">
      <c r="A23" s="44">
        <v>3212</v>
      </c>
      <c r="B23" s="55" t="s">
        <v>39</v>
      </c>
      <c r="C23" s="38">
        <f t="shared" ca="1" si="1"/>
        <v>422610</v>
      </c>
      <c r="D23" s="94"/>
      <c r="E23" s="107">
        <v>422610</v>
      </c>
    </row>
    <row r="24" spans="1:6" x14ac:dyDescent="0.25">
      <c r="A24" s="44">
        <v>3213</v>
      </c>
      <c r="B24" s="55" t="s">
        <v>6</v>
      </c>
      <c r="C24" s="38">
        <f t="shared" ca="1" si="1"/>
        <v>80989</v>
      </c>
      <c r="D24" s="94">
        <v>23827.62</v>
      </c>
      <c r="E24" s="107">
        <v>104816.62</v>
      </c>
    </row>
    <row r="25" spans="1:6" x14ac:dyDescent="0.25">
      <c r="A25" s="44">
        <v>3214</v>
      </c>
      <c r="B25" s="55" t="s">
        <v>54</v>
      </c>
      <c r="C25" s="38">
        <f t="shared" ca="1" si="1"/>
        <v>2600</v>
      </c>
      <c r="D25" s="94"/>
      <c r="E25" s="107">
        <v>2600</v>
      </c>
    </row>
    <row r="26" spans="1:6" x14ac:dyDescent="0.25">
      <c r="A26" s="45">
        <v>322</v>
      </c>
      <c r="B26" s="55" t="s">
        <v>40</v>
      </c>
      <c r="C26" s="37">
        <f t="shared" ca="1" si="1"/>
        <v>1292907</v>
      </c>
      <c r="D26" s="93"/>
      <c r="E26" s="106">
        <v>1292907</v>
      </c>
    </row>
    <row r="27" spans="1:6" x14ac:dyDescent="0.25">
      <c r="A27" s="44">
        <v>3221</v>
      </c>
      <c r="B27" s="55" t="s">
        <v>47</v>
      </c>
      <c r="C27" s="38">
        <f t="shared" ca="1" si="1"/>
        <v>320168</v>
      </c>
      <c r="D27" s="94"/>
      <c r="E27" s="107">
        <v>320168</v>
      </c>
    </row>
    <row r="28" spans="1:6" x14ac:dyDescent="0.25">
      <c r="A28" s="44">
        <v>3222</v>
      </c>
      <c r="B28" s="55" t="s">
        <v>7</v>
      </c>
      <c r="C28" s="38">
        <f t="shared" ca="1" si="1"/>
        <v>57500</v>
      </c>
      <c r="D28" s="94"/>
      <c r="E28" s="107">
        <v>57500</v>
      </c>
    </row>
    <row r="29" spans="1:6" x14ac:dyDescent="0.25">
      <c r="A29" s="44">
        <v>3223</v>
      </c>
      <c r="B29" s="55" t="s">
        <v>8</v>
      </c>
      <c r="C29" s="38">
        <f t="shared" ca="1" si="1"/>
        <v>802000</v>
      </c>
      <c r="D29" s="94"/>
      <c r="E29" s="107">
        <v>802000</v>
      </c>
    </row>
    <row r="30" spans="1:6" ht="24.75" x14ac:dyDescent="0.25">
      <c r="A30" s="44">
        <v>3224</v>
      </c>
      <c r="B30" s="55" t="s">
        <v>29</v>
      </c>
      <c r="C30" s="38">
        <f t="shared" ca="1" si="1"/>
        <v>77686</v>
      </c>
      <c r="D30" s="94"/>
      <c r="E30" s="107">
        <v>77686</v>
      </c>
    </row>
    <row r="31" spans="1:6" x14ac:dyDescent="0.25">
      <c r="A31" s="44">
        <v>3225</v>
      </c>
      <c r="B31" s="55" t="s">
        <v>30</v>
      </c>
      <c r="C31" s="38">
        <f t="shared" ca="1" si="1"/>
        <v>10553</v>
      </c>
      <c r="D31" s="94"/>
      <c r="E31" s="107">
        <v>10553</v>
      </c>
    </row>
    <row r="32" spans="1:6" x14ac:dyDescent="0.25">
      <c r="A32" s="44">
        <v>3227</v>
      </c>
      <c r="B32" s="55" t="s">
        <v>9</v>
      </c>
      <c r="C32" s="38">
        <f t="shared" ca="1" si="1"/>
        <v>25000</v>
      </c>
      <c r="D32" s="94"/>
      <c r="E32" s="107">
        <v>25000</v>
      </c>
    </row>
    <row r="33" spans="1:5" ht="36" customHeight="1" x14ac:dyDescent="0.25">
      <c r="A33" s="45">
        <v>323</v>
      </c>
      <c r="B33" s="55" t="s">
        <v>41</v>
      </c>
      <c r="C33" s="37">
        <f t="shared" ca="1" si="1"/>
        <v>972365</v>
      </c>
      <c r="D33" s="93">
        <f>SUM(D34:D42)</f>
        <v>41315.629999999997</v>
      </c>
      <c r="E33" s="106">
        <v>1013680.63</v>
      </c>
    </row>
    <row r="34" spans="1:5" x14ac:dyDescent="0.25">
      <c r="A34" s="44">
        <v>3231</v>
      </c>
      <c r="B34" s="55" t="s">
        <v>10</v>
      </c>
      <c r="C34" s="38">
        <f t="shared" ca="1" si="1"/>
        <v>65523</v>
      </c>
      <c r="D34" s="94"/>
      <c r="E34" s="107">
        <v>65523</v>
      </c>
    </row>
    <row r="35" spans="1:5" ht="24.75" x14ac:dyDescent="0.25">
      <c r="A35" s="44">
        <v>3232</v>
      </c>
      <c r="B35" s="55" t="s">
        <v>11</v>
      </c>
      <c r="C35" s="38">
        <f t="shared" ca="1" si="1"/>
        <v>215398</v>
      </c>
      <c r="D35" s="94">
        <v>39315.629999999997</v>
      </c>
      <c r="E35" s="107">
        <v>254713.63</v>
      </c>
    </row>
    <row r="36" spans="1:5" x14ac:dyDescent="0.25">
      <c r="A36" s="44">
        <v>3233</v>
      </c>
      <c r="B36" s="55" t="s">
        <v>12</v>
      </c>
      <c r="C36" s="38">
        <f t="shared" ca="1" si="1"/>
        <v>10899</v>
      </c>
      <c r="D36" s="94">
        <v>0</v>
      </c>
      <c r="E36" s="107">
        <v>10899</v>
      </c>
    </row>
    <row r="37" spans="1:5" x14ac:dyDescent="0.25">
      <c r="A37" s="44">
        <v>3234</v>
      </c>
      <c r="B37" s="55" t="s">
        <v>13</v>
      </c>
      <c r="C37" s="38">
        <f t="shared" ca="1" si="1"/>
        <v>270981</v>
      </c>
      <c r="D37" s="94">
        <v>0</v>
      </c>
      <c r="E37" s="107">
        <v>270981</v>
      </c>
    </row>
    <row r="38" spans="1:5" x14ac:dyDescent="0.25">
      <c r="A38" s="44">
        <v>3235</v>
      </c>
      <c r="B38" s="55" t="s">
        <v>14</v>
      </c>
      <c r="C38" s="38">
        <f t="shared" ca="1" si="1"/>
        <v>17400</v>
      </c>
      <c r="D38" s="94">
        <v>2000</v>
      </c>
      <c r="E38" s="107">
        <v>19400</v>
      </c>
    </row>
    <row r="39" spans="1:5" x14ac:dyDescent="0.25">
      <c r="A39" s="44">
        <v>3236</v>
      </c>
      <c r="B39" s="55" t="s">
        <v>15</v>
      </c>
      <c r="C39" s="38">
        <f t="shared" ca="1" si="1"/>
        <v>13843</v>
      </c>
      <c r="D39" s="94">
        <v>0</v>
      </c>
      <c r="E39" s="107">
        <v>13843</v>
      </c>
    </row>
    <row r="40" spans="1:5" s="26" customFormat="1" ht="27" customHeight="1" x14ac:dyDescent="0.25">
      <c r="A40" s="44">
        <v>3237</v>
      </c>
      <c r="B40" s="55" t="s">
        <v>16</v>
      </c>
      <c r="C40" s="38">
        <f t="shared" ca="1" si="1"/>
        <v>271380</v>
      </c>
      <c r="D40" s="94">
        <v>0</v>
      </c>
      <c r="E40" s="107">
        <v>271380</v>
      </c>
    </row>
    <row r="41" spans="1:5" ht="24" customHeight="1" x14ac:dyDescent="0.25">
      <c r="A41" s="44">
        <v>3238</v>
      </c>
      <c r="B41" s="55" t="s">
        <v>17</v>
      </c>
      <c r="C41" s="38">
        <f t="shared" ca="1" si="1"/>
        <v>51790</v>
      </c>
      <c r="D41" s="94">
        <v>0</v>
      </c>
      <c r="E41" s="107">
        <v>51790</v>
      </c>
    </row>
    <row r="42" spans="1:5" ht="20.25" customHeight="1" x14ac:dyDescent="0.25">
      <c r="A42" s="44">
        <v>3239</v>
      </c>
      <c r="B42" s="55" t="s">
        <v>18</v>
      </c>
      <c r="C42" s="38">
        <f t="shared" ca="1" si="1"/>
        <v>55151</v>
      </c>
      <c r="D42" s="94">
        <v>0</v>
      </c>
      <c r="E42" s="107">
        <v>55151</v>
      </c>
    </row>
    <row r="43" spans="1:5" ht="26.25" customHeight="1" x14ac:dyDescent="0.25">
      <c r="A43" s="45">
        <v>329</v>
      </c>
      <c r="B43" s="55" t="s">
        <v>42</v>
      </c>
      <c r="C43" s="37">
        <f t="shared" ca="1" si="1"/>
        <v>929285</v>
      </c>
      <c r="D43" s="93">
        <f t="shared" ref="D43" si="2">SUM(D44:D49)</f>
        <v>107593.82</v>
      </c>
      <c r="E43" s="106">
        <v>1036878.82</v>
      </c>
    </row>
    <row r="44" spans="1:5" ht="40.5" customHeight="1" x14ac:dyDescent="0.25">
      <c r="A44" s="44">
        <v>3291</v>
      </c>
      <c r="B44" s="55" t="s">
        <v>72</v>
      </c>
      <c r="C44" s="38">
        <f t="shared" ca="1" si="1"/>
        <v>61848</v>
      </c>
      <c r="D44" s="94">
        <v>0</v>
      </c>
      <c r="E44" s="107">
        <v>61848</v>
      </c>
    </row>
    <row r="45" spans="1:5" s="26" customFormat="1" ht="28.5" customHeight="1" x14ac:dyDescent="0.25">
      <c r="A45" s="44">
        <v>3292</v>
      </c>
      <c r="B45" s="55" t="s">
        <v>19</v>
      </c>
      <c r="C45" s="38">
        <f t="shared" ca="1" si="1"/>
        <v>28693</v>
      </c>
      <c r="D45" s="94">
        <v>0</v>
      </c>
      <c r="E45" s="107">
        <v>28693</v>
      </c>
    </row>
    <row r="46" spans="1:5" s="26" customFormat="1" ht="22.5" customHeight="1" x14ac:dyDescent="0.25">
      <c r="A46" s="44">
        <v>3293</v>
      </c>
      <c r="B46" s="55" t="s">
        <v>20</v>
      </c>
      <c r="C46" s="38">
        <f t="shared" ca="1" si="1"/>
        <v>49718</v>
      </c>
      <c r="D46" s="94">
        <v>921.47</v>
      </c>
      <c r="E46" s="107">
        <v>50639.47</v>
      </c>
    </row>
    <row r="47" spans="1:5" ht="21.75" customHeight="1" x14ac:dyDescent="0.25">
      <c r="A47" s="44">
        <v>3294</v>
      </c>
      <c r="B47" s="55" t="s">
        <v>21</v>
      </c>
      <c r="C47" s="38">
        <f t="shared" ca="1" si="1"/>
        <v>117591</v>
      </c>
      <c r="D47" s="94">
        <v>0</v>
      </c>
      <c r="E47" s="107">
        <v>117591</v>
      </c>
    </row>
    <row r="48" spans="1:5" ht="27.75" customHeight="1" x14ac:dyDescent="0.25">
      <c r="A48" s="44">
        <v>3295</v>
      </c>
      <c r="B48" s="55" t="s">
        <v>48</v>
      </c>
      <c r="C48" s="38">
        <f t="shared" ca="1" si="1"/>
        <v>27200</v>
      </c>
      <c r="D48" s="94">
        <v>0</v>
      </c>
      <c r="E48" s="107">
        <v>27200</v>
      </c>
    </row>
    <row r="49" spans="1:7" ht="42" customHeight="1" x14ac:dyDescent="0.25">
      <c r="A49" s="44">
        <v>3299</v>
      </c>
      <c r="B49" s="55" t="s">
        <v>28</v>
      </c>
      <c r="C49" s="38">
        <f t="shared" ca="1" si="1"/>
        <v>644235</v>
      </c>
      <c r="D49" s="94">
        <v>106672.35</v>
      </c>
      <c r="E49" s="107">
        <v>750907.35</v>
      </c>
    </row>
    <row r="50" spans="1:7" ht="27" customHeight="1" x14ac:dyDescent="0.25">
      <c r="A50" s="43">
        <v>34</v>
      </c>
      <c r="B50" s="61" t="s">
        <v>22</v>
      </c>
      <c r="C50" s="37">
        <f t="shared" ca="1" si="1"/>
        <v>24171</v>
      </c>
      <c r="D50" s="93">
        <f>SUM(D51)</f>
        <v>0</v>
      </c>
      <c r="E50" s="106">
        <v>24171</v>
      </c>
    </row>
    <row r="51" spans="1:7" ht="24.75" customHeight="1" x14ac:dyDescent="0.25">
      <c r="A51" s="43">
        <v>343</v>
      </c>
      <c r="B51" s="57" t="s">
        <v>43</v>
      </c>
      <c r="C51" s="38">
        <f t="shared" ca="1" si="1"/>
        <v>24171</v>
      </c>
      <c r="D51" s="94">
        <f t="shared" ref="D51" si="3">SUM(D52:D54)</f>
        <v>0</v>
      </c>
      <c r="E51" s="107">
        <v>24171</v>
      </c>
    </row>
    <row r="52" spans="1:7" ht="26.25" customHeight="1" x14ac:dyDescent="0.25">
      <c r="A52" s="44">
        <v>3431</v>
      </c>
      <c r="B52" s="55" t="s">
        <v>33</v>
      </c>
      <c r="C52" s="38">
        <f t="shared" ca="1" si="1"/>
        <v>19399</v>
      </c>
      <c r="D52" s="94"/>
      <c r="E52" s="107">
        <v>19399</v>
      </c>
    </row>
    <row r="53" spans="1:7" ht="24.75" customHeight="1" x14ac:dyDescent="0.25">
      <c r="A53" s="44">
        <v>3433</v>
      </c>
      <c r="B53" s="55" t="s">
        <v>23</v>
      </c>
      <c r="C53" s="38">
        <f t="shared" ca="1" si="1"/>
        <v>3036</v>
      </c>
      <c r="D53" s="94"/>
      <c r="E53" s="107">
        <v>3036</v>
      </c>
      <c r="F53" s="2"/>
    </row>
    <row r="54" spans="1:7" ht="36" customHeight="1" x14ac:dyDescent="0.25">
      <c r="A54" s="44">
        <v>3434</v>
      </c>
      <c r="B54" s="55" t="s">
        <v>24</v>
      </c>
      <c r="C54" s="38">
        <f t="shared" ca="1" si="1"/>
        <v>1736</v>
      </c>
      <c r="D54" s="94"/>
      <c r="E54" s="107">
        <v>1736</v>
      </c>
    </row>
    <row r="55" spans="1:7" ht="39.75" customHeight="1" x14ac:dyDescent="0.25">
      <c r="A55" s="45">
        <v>4</v>
      </c>
      <c r="B55" s="56" t="s">
        <v>80</v>
      </c>
      <c r="C55" s="37">
        <f ca="1">SUM(C56)</f>
        <v>753620</v>
      </c>
      <c r="D55" s="92">
        <f>SUM(D56)</f>
        <v>209220</v>
      </c>
      <c r="E55" s="106">
        <v>962840</v>
      </c>
    </row>
    <row r="56" spans="1:7" ht="24.75" x14ac:dyDescent="0.25">
      <c r="A56" s="42">
        <v>42</v>
      </c>
      <c r="B56" s="60" t="s">
        <v>31</v>
      </c>
      <c r="C56" s="37">
        <f t="shared" ref="C56:C66" ca="1" si="4">SUM(C56:E56)</f>
        <v>753620</v>
      </c>
      <c r="D56" s="92">
        <f>SUM(D57+D59+D65)</f>
        <v>209220</v>
      </c>
      <c r="E56" s="106">
        <v>962840</v>
      </c>
    </row>
    <row r="57" spans="1:7" x14ac:dyDescent="0.25">
      <c r="A57" s="43">
        <v>421</v>
      </c>
      <c r="B57" s="57" t="s">
        <v>44</v>
      </c>
      <c r="C57" s="37">
        <f t="shared" ca="1" si="4"/>
        <v>285000</v>
      </c>
      <c r="D57" s="93">
        <f t="shared" ref="D57" si="5">SUM(D58)</f>
        <v>0</v>
      </c>
      <c r="E57" s="106">
        <v>285000</v>
      </c>
    </row>
    <row r="58" spans="1:7" x14ac:dyDescent="0.25">
      <c r="A58" s="44">
        <v>4212</v>
      </c>
      <c r="B58" s="55" t="s">
        <v>25</v>
      </c>
      <c r="C58" s="38">
        <f t="shared" ca="1" si="4"/>
        <v>285000</v>
      </c>
      <c r="D58" s="94">
        <v>0</v>
      </c>
      <c r="E58" s="107">
        <v>285000</v>
      </c>
    </row>
    <row r="59" spans="1:7" x14ac:dyDescent="0.25">
      <c r="A59" s="45">
        <v>422</v>
      </c>
      <c r="B59" s="55" t="s">
        <v>45</v>
      </c>
      <c r="C59" s="37">
        <f t="shared" ca="1" si="4"/>
        <v>422620</v>
      </c>
      <c r="D59" s="93">
        <f t="shared" ref="D59" si="6">SUM(D60:D64)</f>
        <v>199220</v>
      </c>
      <c r="E59" s="106">
        <v>621840</v>
      </c>
    </row>
    <row r="60" spans="1:7" x14ac:dyDescent="0.25">
      <c r="A60" s="44">
        <v>4221</v>
      </c>
      <c r="B60" s="55" t="s">
        <v>26</v>
      </c>
      <c r="C60" s="38">
        <f t="shared" ca="1" si="4"/>
        <v>373000</v>
      </c>
      <c r="D60" s="94">
        <v>199220</v>
      </c>
      <c r="E60" s="106">
        <v>572220</v>
      </c>
    </row>
    <row r="61" spans="1:7" x14ac:dyDescent="0.25">
      <c r="A61" s="44">
        <v>4222</v>
      </c>
      <c r="B61" s="55" t="s">
        <v>52</v>
      </c>
      <c r="C61" s="38">
        <f t="shared" ca="1" si="4"/>
        <v>0</v>
      </c>
      <c r="D61" s="94">
        <v>0</v>
      </c>
      <c r="E61" s="107">
        <v>0</v>
      </c>
    </row>
    <row r="62" spans="1:7" x14ac:dyDescent="0.25">
      <c r="A62" s="44">
        <v>4224</v>
      </c>
      <c r="B62" s="55" t="s">
        <v>46</v>
      </c>
      <c r="C62" s="38">
        <f t="shared" ca="1" si="4"/>
        <v>49620</v>
      </c>
      <c r="D62" s="94">
        <v>0</v>
      </c>
      <c r="E62" s="107">
        <v>49620</v>
      </c>
    </row>
    <row r="63" spans="1:7" x14ac:dyDescent="0.25">
      <c r="A63" s="44">
        <v>4226</v>
      </c>
      <c r="B63" s="55" t="s">
        <v>68</v>
      </c>
      <c r="C63" s="38">
        <f t="shared" ca="1" si="4"/>
        <v>0</v>
      </c>
      <c r="D63" s="94">
        <v>0</v>
      </c>
      <c r="E63" s="107">
        <v>0</v>
      </c>
    </row>
    <row r="64" spans="1:7" x14ac:dyDescent="0.25">
      <c r="A64" s="44">
        <v>4223</v>
      </c>
      <c r="B64" s="55" t="s">
        <v>53</v>
      </c>
      <c r="C64" s="38">
        <f t="shared" ca="1" si="4"/>
        <v>0</v>
      </c>
      <c r="D64" s="94">
        <v>0</v>
      </c>
      <c r="E64" s="107">
        <v>0</v>
      </c>
      <c r="G64" s="105"/>
    </row>
    <row r="65" spans="1:7" x14ac:dyDescent="0.25">
      <c r="A65" s="45">
        <v>424</v>
      </c>
      <c r="B65" s="55" t="s">
        <v>27</v>
      </c>
      <c r="C65" s="37">
        <f t="shared" ca="1" si="4"/>
        <v>46000</v>
      </c>
      <c r="D65" s="93">
        <f t="shared" ref="D65" si="7">SUM(D66)</f>
        <v>10000</v>
      </c>
      <c r="E65" s="106">
        <v>56000</v>
      </c>
      <c r="G65" s="105"/>
    </row>
    <row r="66" spans="1:7" x14ac:dyDescent="0.25">
      <c r="A66" s="44">
        <v>4241</v>
      </c>
      <c r="B66" s="55" t="s">
        <v>27</v>
      </c>
      <c r="C66" s="37">
        <f t="shared" ca="1" si="4"/>
        <v>46000</v>
      </c>
      <c r="D66" s="94">
        <v>10000</v>
      </c>
      <c r="E66" s="106">
        <v>56000</v>
      </c>
      <c r="G66" s="105"/>
    </row>
    <row r="67" spans="1:7" x14ac:dyDescent="0.25">
      <c r="A67" s="28"/>
      <c r="B67" s="58" t="s">
        <v>51</v>
      </c>
      <c r="C67" s="29">
        <f ca="1">SUM(C55+C9)</f>
        <v>21870355.384</v>
      </c>
      <c r="D67" s="95">
        <f>SUM(D55+D9)</f>
        <v>437026.31</v>
      </c>
      <c r="E67" s="95">
        <v>22307381.309999999</v>
      </c>
      <c r="G67" s="105"/>
    </row>
    <row r="68" spans="1:7" ht="15" x14ac:dyDescent="0.25">
      <c r="A68" s="10"/>
      <c r="B68" s="11"/>
      <c r="C68" s="11"/>
      <c r="D68" s="11"/>
      <c r="E68" s="101"/>
      <c r="G68" s="105"/>
    </row>
    <row r="69" spans="1:7" ht="15" x14ac:dyDescent="0.25">
      <c r="A69" s="86" t="s">
        <v>62</v>
      </c>
      <c r="B69" s="86" t="s">
        <v>77</v>
      </c>
      <c r="C69" s="46"/>
      <c r="D69" s="11"/>
      <c r="E69" s="101"/>
      <c r="G69" s="105"/>
    </row>
    <row r="70" spans="1:7" ht="15" x14ac:dyDescent="0.25">
      <c r="A70" s="87" t="s">
        <v>63</v>
      </c>
      <c r="B70" s="86" t="s">
        <v>78</v>
      </c>
      <c r="C70" s="46"/>
      <c r="D70" s="11"/>
      <c r="E70" s="101"/>
    </row>
    <row r="71" spans="1:7" ht="15" x14ac:dyDescent="0.25">
      <c r="A71" s="87"/>
      <c r="B71" s="86"/>
      <c r="C71" s="46"/>
      <c r="D71" s="11"/>
      <c r="E71" s="101"/>
    </row>
    <row r="72" spans="1:7" ht="15" x14ac:dyDescent="0.25">
      <c r="A72" s="88"/>
      <c r="B72" s="89"/>
      <c r="C72" s="47"/>
      <c r="D72" s="12" t="s">
        <v>60</v>
      </c>
      <c r="E72" s="102"/>
    </row>
    <row r="73" spans="1:7" ht="15" x14ac:dyDescent="0.25">
      <c r="A73" s="110" t="s">
        <v>95</v>
      </c>
      <c r="B73" s="110"/>
      <c r="C73" s="47"/>
      <c r="D73" s="12"/>
      <c r="E73" s="103"/>
    </row>
    <row r="74" spans="1:7" ht="15" x14ac:dyDescent="0.25">
      <c r="A74" s="90"/>
      <c r="B74" s="89"/>
      <c r="C74" s="47"/>
      <c r="D74" s="12" t="s">
        <v>61</v>
      </c>
      <c r="E74" s="103"/>
    </row>
    <row r="75" spans="1:7" ht="15" x14ac:dyDescent="0.25">
      <c r="A75" s="13"/>
      <c r="B75" s="12"/>
      <c r="C75" s="12"/>
      <c r="D75" s="12"/>
      <c r="E75" s="103"/>
    </row>
    <row r="76" spans="1:7" ht="15" x14ac:dyDescent="0.25">
      <c r="A76" s="13"/>
      <c r="B76" s="12"/>
      <c r="C76" s="12"/>
      <c r="D76" s="12"/>
      <c r="E76" s="103"/>
    </row>
    <row r="77" spans="1:7" x14ac:dyDescent="0.25">
      <c r="A77" s="5"/>
      <c r="B77" s="3"/>
      <c r="C77" s="3"/>
      <c r="D77" s="3"/>
      <c r="E77" s="104"/>
    </row>
    <row r="78" spans="1:7" x14ac:dyDescent="0.25">
      <c r="A78" s="5"/>
      <c r="B78" s="3"/>
      <c r="C78" s="3"/>
      <c r="D78" s="3"/>
      <c r="E78" s="104"/>
    </row>
    <row r="79" spans="1:7" x14ac:dyDescent="0.25">
      <c r="A79" s="5"/>
      <c r="B79" s="3"/>
      <c r="C79" s="3"/>
      <c r="D79" s="3"/>
      <c r="E79" s="104"/>
    </row>
  </sheetData>
  <mergeCells count="3">
    <mergeCell ref="C2:E2"/>
    <mergeCell ref="A73:B73"/>
    <mergeCell ref="B1:E1"/>
  </mergeCells>
  <pageMargins left="0" right="0" top="0" bottom="0" header="0" footer="0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A10" workbookViewId="0">
      <selection activeCell="E25" sqref="E25"/>
    </sheetView>
  </sheetViews>
  <sheetFormatPr defaultRowHeight="15" x14ac:dyDescent="0.25"/>
  <cols>
    <col min="2" max="2" width="10.7109375" bestFit="1" customWidth="1"/>
    <col min="3" max="3" width="42.42578125" customWidth="1"/>
    <col min="4" max="4" width="20.28515625" customWidth="1"/>
    <col min="5" max="5" width="22" customWidth="1"/>
  </cols>
  <sheetData>
    <row r="1" spans="1:12" ht="46.5" x14ac:dyDescent="0.35">
      <c r="A1" s="14"/>
      <c r="B1" s="14"/>
      <c r="C1" s="84" t="s">
        <v>90</v>
      </c>
      <c r="D1" s="109"/>
      <c r="E1" s="109"/>
      <c r="F1" s="109"/>
      <c r="G1" s="109"/>
      <c r="H1" s="109"/>
      <c r="I1" s="109"/>
      <c r="J1" s="109"/>
      <c r="K1" s="109"/>
      <c r="L1" s="109"/>
    </row>
    <row r="2" spans="1:12" ht="24" thickBot="1" x14ac:dyDescent="0.4">
      <c r="A2" s="15" t="s">
        <v>64</v>
      </c>
      <c r="B2" s="16"/>
      <c r="C2" s="16"/>
      <c r="D2" s="16"/>
      <c r="E2" s="14"/>
      <c r="F2" s="14"/>
      <c r="G2" s="14"/>
      <c r="H2" s="14"/>
      <c r="I2" s="14"/>
      <c r="J2" s="14"/>
      <c r="K2" s="14"/>
      <c r="L2" s="14"/>
    </row>
    <row r="3" spans="1:12" ht="25.5" customHeight="1" x14ac:dyDescent="0.35">
      <c r="A3" s="18" t="s">
        <v>65</v>
      </c>
      <c r="B3" s="14"/>
      <c r="C3" s="18" t="s">
        <v>66</v>
      </c>
      <c r="D3" s="14"/>
      <c r="E3" s="14"/>
      <c r="F3" s="14"/>
      <c r="G3" s="14"/>
      <c r="H3" s="14"/>
      <c r="I3" s="14"/>
      <c r="J3" s="14"/>
      <c r="K3" s="14"/>
      <c r="L3" s="14"/>
    </row>
    <row r="4" spans="1:12" ht="43.5" customHeight="1" x14ac:dyDescent="0.35">
      <c r="A4" s="19" t="s">
        <v>50</v>
      </c>
      <c r="B4" s="14"/>
      <c r="C4" s="14"/>
      <c r="D4" s="63">
        <v>2019</v>
      </c>
      <c r="E4" s="14"/>
      <c r="F4" s="14"/>
      <c r="G4" s="14"/>
      <c r="H4" s="14"/>
      <c r="I4" s="14"/>
      <c r="J4" s="14"/>
      <c r="K4" s="14"/>
      <c r="L4" s="14"/>
    </row>
    <row r="5" spans="1:12" ht="23.25" x14ac:dyDescent="0.35">
      <c r="A5" s="62"/>
      <c r="B5" s="64">
        <v>6361</v>
      </c>
      <c r="C5" s="72" t="s">
        <v>55</v>
      </c>
      <c r="D5" s="65">
        <v>15212393</v>
      </c>
      <c r="E5" s="14"/>
      <c r="F5" s="14"/>
      <c r="G5" s="14"/>
      <c r="H5" s="14"/>
      <c r="I5" s="14"/>
      <c r="J5" s="14"/>
      <c r="K5" s="14"/>
      <c r="L5" s="14"/>
    </row>
    <row r="6" spans="1:12" ht="23.25" x14ac:dyDescent="0.35">
      <c r="A6" s="62"/>
      <c r="B6" s="64">
        <v>6362</v>
      </c>
      <c r="C6" s="72"/>
      <c r="D6" s="65"/>
      <c r="E6" s="14"/>
      <c r="F6" s="14"/>
      <c r="G6" s="14"/>
      <c r="H6" s="14"/>
      <c r="I6" s="14"/>
      <c r="J6" s="14"/>
      <c r="K6" s="14"/>
      <c r="L6" s="14"/>
    </row>
    <row r="7" spans="1:12" ht="23.25" x14ac:dyDescent="0.35">
      <c r="A7" s="62"/>
      <c r="B7" s="64">
        <v>6413</v>
      </c>
      <c r="C7" s="72" t="s">
        <v>67</v>
      </c>
      <c r="D7" s="65">
        <v>248</v>
      </c>
      <c r="E7" s="14"/>
      <c r="F7" s="14"/>
      <c r="G7" s="14"/>
      <c r="H7" s="14"/>
      <c r="I7" s="14"/>
      <c r="J7" s="14"/>
      <c r="K7" s="14"/>
      <c r="L7" s="14"/>
    </row>
    <row r="8" spans="1:12" ht="23.25" x14ac:dyDescent="0.35">
      <c r="A8" s="62"/>
      <c r="B8" s="64">
        <v>6615</v>
      </c>
      <c r="C8" s="72" t="s">
        <v>70</v>
      </c>
      <c r="D8" s="65">
        <v>422000</v>
      </c>
      <c r="E8" s="14"/>
      <c r="F8" s="14"/>
      <c r="G8" s="14"/>
      <c r="H8" s="14"/>
      <c r="I8" s="14"/>
      <c r="J8" s="14"/>
      <c r="K8" s="14"/>
      <c r="L8" s="14"/>
    </row>
    <row r="9" spans="1:12" ht="23.25" x14ac:dyDescent="0.35">
      <c r="A9" s="62"/>
      <c r="B9" s="64">
        <v>6526</v>
      </c>
      <c r="C9" s="72" t="s">
        <v>73</v>
      </c>
      <c r="D9" s="65">
        <v>6000</v>
      </c>
      <c r="E9" s="14"/>
      <c r="F9" s="14"/>
      <c r="G9" s="14"/>
      <c r="H9" s="14"/>
      <c r="I9" s="14"/>
      <c r="J9" s="14"/>
      <c r="K9" s="14"/>
      <c r="L9" s="14"/>
    </row>
    <row r="10" spans="1:12" ht="23.25" x14ac:dyDescent="0.35">
      <c r="A10" s="62"/>
      <c r="B10" s="64">
        <v>6526</v>
      </c>
      <c r="C10" s="72" t="s">
        <v>56</v>
      </c>
      <c r="D10" s="65">
        <v>4000000</v>
      </c>
      <c r="E10" s="14"/>
      <c r="F10" s="14"/>
      <c r="G10" s="14"/>
      <c r="H10" s="14"/>
      <c r="I10" s="14"/>
      <c r="J10" s="14"/>
      <c r="K10" s="14"/>
      <c r="L10" s="14"/>
    </row>
    <row r="11" spans="1:12" ht="38.25" x14ac:dyDescent="0.35">
      <c r="A11" s="62"/>
      <c r="B11" s="66">
        <v>6631</v>
      </c>
      <c r="C11" s="72" t="s">
        <v>75</v>
      </c>
      <c r="D11" s="65">
        <v>142000</v>
      </c>
      <c r="E11" s="14"/>
      <c r="F11" s="14"/>
      <c r="G11" s="14"/>
      <c r="H11" s="14"/>
      <c r="I11" s="14"/>
      <c r="J11" s="14"/>
      <c r="K11" s="14"/>
      <c r="L11" s="14"/>
    </row>
    <row r="12" spans="1:12" ht="23.25" x14ac:dyDescent="0.35">
      <c r="A12" s="62"/>
      <c r="B12" s="67">
        <v>6631</v>
      </c>
      <c r="C12" s="72" t="s">
        <v>76</v>
      </c>
      <c r="D12" s="65">
        <v>111000</v>
      </c>
      <c r="E12" s="14"/>
      <c r="F12" s="14"/>
      <c r="G12" s="14"/>
      <c r="H12" s="14"/>
      <c r="I12" s="14"/>
      <c r="J12" s="14"/>
      <c r="K12" s="14"/>
      <c r="L12" s="14"/>
    </row>
    <row r="13" spans="1:12" ht="23.25" x14ac:dyDescent="0.35">
      <c r="A13" s="62"/>
      <c r="B13" s="67">
        <v>6711</v>
      </c>
      <c r="C13" s="72" t="s">
        <v>57</v>
      </c>
      <c r="D13" s="65">
        <v>1733094</v>
      </c>
      <c r="E13" s="14"/>
      <c r="F13" s="14"/>
      <c r="G13" s="14"/>
      <c r="H13" s="14"/>
      <c r="I13" s="14"/>
      <c r="J13" s="14"/>
      <c r="K13" s="14"/>
      <c r="L13" s="14"/>
    </row>
    <row r="14" spans="1:12" ht="23.25" x14ac:dyDescent="0.35">
      <c r="A14" s="62"/>
      <c r="B14" s="67">
        <v>6711</v>
      </c>
      <c r="C14" s="73" t="s">
        <v>74</v>
      </c>
      <c r="D14" s="65">
        <v>47500</v>
      </c>
      <c r="E14" s="14"/>
      <c r="F14" s="14"/>
      <c r="G14" s="14"/>
      <c r="H14" s="14"/>
      <c r="I14" s="14"/>
      <c r="J14" s="14"/>
      <c r="K14" s="14"/>
      <c r="L14" s="14"/>
    </row>
    <row r="15" spans="1:12" ht="23.25" x14ac:dyDescent="0.35">
      <c r="A15" s="62"/>
      <c r="B15" s="67">
        <v>6712</v>
      </c>
      <c r="C15" s="73" t="s">
        <v>69</v>
      </c>
      <c r="D15" s="65">
        <v>14000</v>
      </c>
      <c r="E15" s="14"/>
      <c r="F15" s="14"/>
      <c r="G15" s="14"/>
      <c r="H15" s="14"/>
      <c r="I15" s="14"/>
      <c r="J15" s="14"/>
      <c r="K15" s="14"/>
      <c r="L15" s="14"/>
    </row>
    <row r="16" spans="1:12" ht="38.25" x14ac:dyDescent="0.35">
      <c r="A16" s="62"/>
      <c r="B16" s="67">
        <v>6831</v>
      </c>
      <c r="C16" s="73" t="s">
        <v>91</v>
      </c>
      <c r="D16" s="65">
        <v>180120</v>
      </c>
      <c r="E16" s="14"/>
      <c r="F16" s="14"/>
      <c r="G16" s="14"/>
      <c r="H16" s="14"/>
      <c r="I16" s="14"/>
      <c r="J16" s="14"/>
      <c r="K16" s="14"/>
      <c r="L16" s="14"/>
    </row>
    <row r="17" spans="1:12" ht="23.25" x14ac:dyDescent="0.35">
      <c r="A17" s="68"/>
      <c r="B17" s="69">
        <v>7211</v>
      </c>
      <c r="C17" s="74" t="s">
        <v>58</v>
      </c>
      <c r="D17" s="70">
        <v>2000</v>
      </c>
      <c r="E17" s="20"/>
      <c r="F17" s="20"/>
      <c r="G17" s="20"/>
      <c r="H17" s="20"/>
      <c r="I17" s="20"/>
      <c r="J17" s="14"/>
      <c r="K17" s="14"/>
      <c r="L17" s="14"/>
    </row>
    <row r="18" spans="1:12" ht="23.25" x14ac:dyDescent="0.35">
      <c r="A18" s="21"/>
      <c r="B18" s="17"/>
      <c r="C18" s="17"/>
      <c r="D18" s="71">
        <f>SUM(D5:D17)</f>
        <v>21870355</v>
      </c>
      <c r="E18" s="23"/>
      <c r="F18" s="23"/>
      <c r="G18" s="23"/>
      <c r="H18" s="23"/>
      <c r="I18" s="23"/>
      <c r="J18" s="14"/>
      <c r="K18" s="14"/>
      <c r="L18" s="14"/>
    </row>
    <row r="19" spans="1:12" ht="23.25" x14ac:dyDescent="0.35">
      <c r="A19" s="24"/>
      <c r="B19" s="22" t="s">
        <v>81</v>
      </c>
      <c r="C19" s="23"/>
      <c r="D19" s="23"/>
      <c r="E19" s="23"/>
      <c r="F19" s="23"/>
      <c r="G19" s="23"/>
      <c r="H19" s="23"/>
      <c r="I19" s="23"/>
      <c r="J19" s="14"/>
      <c r="K19" s="14"/>
      <c r="L19" s="14"/>
    </row>
    <row r="20" spans="1:12" ht="23.25" x14ac:dyDescent="0.35">
      <c r="A20" s="22"/>
      <c r="B20" s="85" t="s">
        <v>83</v>
      </c>
      <c r="C20" s="23" t="s">
        <v>82</v>
      </c>
      <c r="D20" s="78">
        <v>155069.24</v>
      </c>
      <c r="E20" s="14"/>
      <c r="F20" s="14"/>
      <c r="G20" s="14"/>
      <c r="H20" s="14"/>
      <c r="I20" s="14"/>
      <c r="J20" s="14"/>
      <c r="K20" s="14"/>
      <c r="L20" s="14"/>
    </row>
    <row r="21" spans="1:12" ht="23.25" x14ac:dyDescent="0.35">
      <c r="A21" s="25"/>
      <c r="B21" s="75" t="s">
        <v>83</v>
      </c>
      <c r="C21" s="20" t="s">
        <v>84</v>
      </c>
      <c r="D21" s="79">
        <v>6672.35</v>
      </c>
      <c r="E21" s="14"/>
      <c r="F21" s="14"/>
      <c r="G21" s="14"/>
      <c r="H21" s="14"/>
      <c r="I21" s="14"/>
      <c r="J21" s="14"/>
      <c r="K21" s="14"/>
      <c r="L21" s="14"/>
    </row>
    <row r="22" spans="1:12" ht="23.25" x14ac:dyDescent="0.35">
      <c r="A22" s="20"/>
      <c r="B22" s="76" t="s">
        <v>83</v>
      </c>
      <c r="C22" s="14" t="s">
        <v>85</v>
      </c>
      <c r="D22" s="80">
        <v>33827.620000000003</v>
      </c>
      <c r="E22" s="14"/>
      <c r="F22" s="14"/>
      <c r="G22" s="14"/>
      <c r="H22" s="14"/>
      <c r="I22" s="14"/>
      <c r="J22" s="14"/>
      <c r="K22" s="14"/>
      <c r="L22" s="14"/>
    </row>
    <row r="23" spans="1:12" ht="23.25" x14ac:dyDescent="0.35">
      <c r="A23" s="14"/>
      <c r="B23" s="76" t="s">
        <v>83</v>
      </c>
      <c r="C23" s="14" t="s">
        <v>86</v>
      </c>
      <c r="D23" s="80">
        <v>39315.629999999997</v>
      </c>
      <c r="E23" s="14"/>
      <c r="F23" s="14"/>
      <c r="G23" s="14"/>
      <c r="H23" s="14"/>
      <c r="I23" s="14"/>
      <c r="J23" s="14"/>
      <c r="K23" s="14"/>
      <c r="L23" s="14"/>
    </row>
    <row r="24" spans="1:12" ht="23.25" x14ac:dyDescent="0.35">
      <c r="A24" s="14"/>
      <c r="B24" s="76" t="s">
        <v>83</v>
      </c>
      <c r="C24" s="14" t="s">
        <v>87</v>
      </c>
      <c r="D24" s="80">
        <v>2921.47</v>
      </c>
      <c r="E24" s="14"/>
      <c r="F24" s="14"/>
      <c r="G24" s="14"/>
      <c r="H24" s="14"/>
      <c r="I24" s="14"/>
      <c r="J24" s="14"/>
      <c r="K24" s="14"/>
      <c r="L24" s="14"/>
    </row>
    <row r="25" spans="1:12" ht="23.25" x14ac:dyDescent="0.35">
      <c r="A25" s="14"/>
      <c r="B25" s="76" t="s">
        <v>88</v>
      </c>
      <c r="C25" s="14" t="s">
        <v>87</v>
      </c>
      <c r="D25" s="80">
        <v>199220</v>
      </c>
      <c r="E25" s="80"/>
      <c r="F25" s="14"/>
      <c r="G25" s="14"/>
      <c r="H25" s="14"/>
      <c r="I25" s="14"/>
      <c r="J25" s="14"/>
      <c r="K25" s="14"/>
      <c r="L25" s="14"/>
    </row>
    <row r="26" spans="1:12" ht="23.25" x14ac:dyDescent="0.35">
      <c r="A26" s="14"/>
      <c r="B26" s="77"/>
      <c r="D26" s="2"/>
      <c r="E26" s="14"/>
      <c r="F26" s="14"/>
      <c r="G26" s="14"/>
      <c r="H26" s="14"/>
      <c r="I26" s="14"/>
      <c r="J26" s="14"/>
      <c r="K26" s="14"/>
      <c r="L26" s="14"/>
    </row>
    <row r="27" spans="1:12" x14ac:dyDescent="0.25">
      <c r="D27" s="2"/>
    </row>
    <row r="28" spans="1:12" ht="21" x14ac:dyDescent="0.35">
      <c r="B28" s="81" t="s">
        <v>89</v>
      </c>
      <c r="C28" s="82"/>
      <c r="D28" s="83">
        <f>SUM(D18:D27)</f>
        <v>22307381.309999999</v>
      </c>
    </row>
    <row r="29" spans="1:12" x14ac:dyDescent="0.25">
      <c r="D29" s="2"/>
    </row>
  </sheetData>
  <mergeCells count="1">
    <mergeCell ref="D1:L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REBALANS RASHODA 2019</vt:lpstr>
      <vt:lpstr>REBALANS PRIHODA 2019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 Tunjić</dc:creator>
  <cp:lastModifiedBy>Anica Tunjić</cp:lastModifiedBy>
  <cp:lastPrinted>2019-01-30T11:13:43Z</cp:lastPrinted>
  <dcterms:created xsi:type="dcterms:W3CDTF">2016-12-12T11:39:54Z</dcterms:created>
  <dcterms:modified xsi:type="dcterms:W3CDTF">2019-01-30T11:14:15Z</dcterms:modified>
</cp:coreProperties>
</file>