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Rebalans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1" l="1"/>
  <c r="E26" i="1"/>
  <c r="E25" i="1"/>
  <c r="E24" i="1"/>
  <c r="E29" i="1"/>
  <c r="C23" i="1"/>
  <c r="E75" i="1"/>
  <c r="E45" i="1"/>
  <c r="E47" i="1"/>
  <c r="E69" i="1"/>
  <c r="E68" i="1"/>
  <c r="E70" i="1"/>
  <c r="D75" i="1"/>
  <c r="E63" i="1"/>
  <c r="E62" i="1"/>
  <c r="D63" i="1"/>
  <c r="D62" i="1" s="1"/>
  <c r="D70" i="1"/>
  <c r="D45" i="1"/>
  <c r="D32" i="1" s="1"/>
  <c r="E32" i="1" s="1"/>
  <c r="D68" i="1"/>
  <c r="G17" i="1"/>
  <c r="G15" i="1"/>
  <c r="G14" i="1"/>
  <c r="G13" i="1"/>
  <c r="G12" i="1"/>
  <c r="G11" i="1"/>
  <c r="G10" i="1"/>
  <c r="G9" i="1"/>
  <c r="G8" i="1"/>
  <c r="G7" i="1"/>
  <c r="G6" i="1"/>
  <c r="F18" i="1"/>
  <c r="G18" i="1" s="1"/>
  <c r="E23" i="1" l="1"/>
  <c r="D67" i="1"/>
  <c r="D77" i="1" s="1"/>
  <c r="E67" i="1"/>
  <c r="E77" i="1" s="1"/>
</calcChain>
</file>

<file path=xl/sharedStrings.xml><?xml version="1.0" encoding="utf-8"?>
<sst xmlns="http://schemas.openxmlformats.org/spreadsheetml/2006/main" count="88" uniqueCount="81">
  <si>
    <t>Korisnik proračuna-SŠ/UD: XV GIMNAZIJA, ZAGREB, Jordanovac 8</t>
  </si>
  <si>
    <t>RKPD:16682</t>
  </si>
  <si>
    <t>OIB 24358183010</t>
  </si>
  <si>
    <t>PRIHODI</t>
  </si>
  <si>
    <t>Tekuće pomoći iz proračunu MZOS</t>
  </si>
  <si>
    <t>EU Fondovi/ERASMUS+</t>
  </si>
  <si>
    <t>Prihosi od pruženih usluga</t>
  </si>
  <si>
    <t>Školarine</t>
  </si>
  <si>
    <t>Donacije/Pomoći</t>
  </si>
  <si>
    <t>Prihodi od nadležnog proračuna</t>
  </si>
  <si>
    <t>Ostali prihodi/Realizacija programa javnih</t>
  </si>
  <si>
    <t>potreba /Sportski kluboviZakasnine</t>
  </si>
  <si>
    <t>Ostali prihodi / zakasnine</t>
  </si>
  <si>
    <t>Stambeni objekti</t>
  </si>
  <si>
    <t>RASHODI</t>
  </si>
  <si>
    <t>Br. ek. klas.</t>
  </si>
  <si>
    <t>Naziv računa rashoda/izdataka</t>
  </si>
  <si>
    <t>Rashodi za zaposlene</t>
  </si>
  <si>
    <t>Plaće(bruto)</t>
  </si>
  <si>
    <t>Plaće za zaposlene</t>
  </si>
  <si>
    <t>Plaće za prek. rad</t>
  </si>
  <si>
    <t>Plaće za posebne uvj.rada</t>
  </si>
  <si>
    <t>Ostali rashodi za zaposlene</t>
  </si>
  <si>
    <t>Dop.za obv.zdr.osig.</t>
  </si>
  <si>
    <t>Dop..za obv.osig.u sl.nezapo.</t>
  </si>
  <si>
    <t>Materijalni rashodi</t>
  </si>
  <si>
    <t>Naknade troškova zaposlenima</t>
  </si>
  <si>
    <t>Službena putovanja</t>
  </si>
  <si>
    <t>Naknade za prijevoz</t>
  </si>
  <si>
    <t>Stručno usavršavanje zaposlenika</t>
  </si>
  <si>
    <t>Ostale naknade troškova</t>
  </si>
  <si>
    <t>Rashodi za materijal i energiju</t>
  </si>
  <si>
    <t>Uredski mat. i ostali mat. rashodi</t>
  </si>
  <si>
    <t>Materijal i sirovine</t>
  </si>
  <si>
    <t>Energija</t>
  </si>
  <si>
    <t>Mat. i dijel. za tek. Invest. održavanje</t>
  </si>
  <si>
    <t>Sitni inventar</t>
  </si>
  <si>
    <t>Službena radna i zaštitna odjeća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</si>
  <si>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</si>
  <si>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</si>
  <si>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</si>
  <si>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</si>
  <si>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</si>
  <si>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</si>
  <si>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</si>
  <si>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</si>
  <si>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</si>
  <si>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</si>
  <si>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nes.rashodi</t>
  </si>
  <si>
    <t>Školski odbor</t>
  </si>
  <si>
    <t>Premije osiguranja</t>
  </si>
  <si>
    <t>Reprezentacija</t>
  </si>
  <si>
    <t>Članarine</t>
  </si>
  <si>
    <t>Pristojbe i naknade</t>
  </si>
  <si>
    <t>Ostali nesp. rashodi poslovanja</t>
  </si>
  <si>
    <t>Financijski rashodi</t>
  </si>
  <si>
    <t>Ostali fin.rashodi</t>
  </si>
  <si>
    <t>Bankarske usluge</t>
  </si>
  <si>
    <t>Zatezne kamate</t>
  </si>
  <si>
    <t>Ostali nespomenuti financijski rashodi</t>
  </si>
  <si>
    <t>Rashodi za nabavu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</si>
  <si>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</si>
  <si>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</si>
  <si>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</si>
  <si>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</si>
  <si>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</si>
  <si>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Medicinska i lab.oprema</t>
  </si>
  <si>
    <t>Oprema za održavanje</t>
  </si>
  <si>
    <t xml:space="preserve">Knjige </t>
  </si>
  <si>
    <t>UKUPNO</t>
  </si>
  <si>
    <t>PLAN 2017</t>
  </si>
  <si>
    <t>REBALANS 2017</t>
  </si>
  <si>
    <t>U Zagrebu, 13.02. 2017.</t>
  </si>
  <si>
    <t>Višak prihoda</t>
  </si>
  <si>
    <t>Ravnateljica</t>
  </si>
  <si>
    <t>Ljiljana Crnković,prof.</t>
  </si>
  <si>
    <t>Marina Bilić,dipl.ing.</t>
  </si>
  <si>
    <t>REBALANS FINANCIJSKOG PLANA 2017</t>
  </si>
  <si>
    <t>Predsjednica Školskog odbora:</t>
  </si>
  <si>
    <t>KLASA:003-06/17-01/03</t>
  </si>
  <si>
    <t>URBROJ:251-94-08-17-4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</si>
</sst>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indexed="8"/>
      <name val="MS Sans Serif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9" borderId="2" applyNumberFormat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9" fillId="0" borderId="0"/>
    <xf numFmtId="0" fontId="1" fillId="4" borderId="1" applyNumberFormat="0" applyFont="0" applyAlignment="0" applyProtection="0"/>
    <xf numFmtId="0" fontId="23" fillId="0" borderId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1" fillId="0" borderId="0" xfId="1" applyNumberFormat="1" applyFill="1" applyBorder="1" applyAlignment="1" applyProtection="1"/>
    <xf numFmtId="3" fontId="21" fillId="0" borderId="11" xfId="1" quotePrefix="1" applyNumberFormat="1" applyFont="1" applyBorder="1" applyAlignment="1">
      <alignment horizontal="left"/>
    </xf>
    <xf numFmtId="0" fontId="22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left"/>
    </xf>
    <xf numFmtId="0" fontId="22" fillId="0" borderId="0" xfId="1" applyFont="1" applyFill="1"/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left"/>
    </xf>
    <xf numFmtId="3" fontId="22" fillId="0" borderId="11" xfId="1" applyNumberFormat="1" applyFont="1" applyBorder="1"/>
    <xf numFmtId="0" fontId="18" fillId="0" borderId="10" xfId="1" applyFont="1" applyFill="1" applyBorder="1" applyAlignment="1">
      <alignment horizontal="center"/>
    </xf>
    <xf numFmtId="0" fontId="24" fillId="0" borderId="10" xfId="39" applyFont="1" applyFill="1" applyBorder="1" applyAlignment="1">
      <alignment horizontal="center" wrapText="1"/>
    </xf>
    <xf numFmtId="4" fontId="24" fillId="0" borderId="10" xfId="1" applyNumberFormat="1" applyFont="1" applyFill="1" applyBorder="1" applyAlignment="1">
      <alignment horizontal="right"/>
    </xf>
    <xf numFmtId="0" fontId="25" fillId="0" borderId="10" xfId="39" applyFont="1" applyFill="1" applyBorder="1" applyAlignment="1">
      <alignment horizontal="center" wrapText="1"/>
    </xf>
    <xf numFmtId="0" fontId="2" fillId="0" borderId="10" xfId="39" applyFont="1" applyFill="1" applyBorder="1" applyAlignment="1">
      <alignment horizontal="center" wrapText="1"/>
    </xf>
    <xf numFmtId="0" fontId="18" fillId="0" borderId="10" xfId="39" applyFont="1" applyFill="1" applyBorder="1" applyAlignment="1">
      <alignment horizontal="center" wrapText="1"/>
    </xf>
    <xf numFmtId="0" fontId="2" fillId="0" borderId="10" xfId="39" applyFont="1" applyBorder="1" applyAlignment="1">
      <alignment horizontal="center"/>
    </xf>
    <xf numFmtId="0" fontId="18" fillId="0" borderId="10" xfId="39" applyFont="1" applyBorder="1" applyAlignment="1">
      <alignment horizontal="center"/>
    </xf>
    <xf numFmtId="0" fontId="24" fillId="0" borderId="10" xfId="1" applyFont="1" applyFill="1" applyBorder="1" applyAlignment="1">
      <alignment horizontal="center"/>
    </xf>
    <xf numFmtId="0" fontId="18" fillId="19" borderId="10" xfId="39" applyFont="1" applyFill="1" applyBorder="1" applyAlignment="1">
      <alignment horizontal="center"/>
    </xf>
    <xf numFmtId="0" fontId="18" fillId="19" borderId="10" xfId="39" applyFont="1" applyFill="1" applyBorder="1" applyAlignment="1">
      <alignment horizontal="left" wrapText="1"/>
    </xf>
    <xf numFmtId="4" fontId="18" fillId="18" borderId="10" xfId="1" applyNumberFormat="1" applyFont="1" applyFill="1" applyBorder="1" applyAlignment="1">
      <alignment horizontal="right"/>
    </xf>
    <xf numFmtId="0" fontId="26" fillId="0" borderId="10" xfId="39" applyFont="1" applyFill="1" applyBorder="1" applyAlignment="1">
      <alignment horizontal="center" wrapText="1"/>
    </xf>
    <xf numFmtId="0" fontId="27" fillId="0" borderId="10" xfId="39" applyFont="1" applyFill="1" applyBorder="1" applyAlignment="1">
      <alignment horizontal="center" wrapText="1"/>
    </xf>
    <xf numFmtId="0" fontId="22" fillId="0" borderId="10" xfId="39" applyFont="1" applyFill="1" applyBorder="1" applyAlignment="1">
      <alignment horizontal="center" wrapText="1"/>
    </xf>
    <xf numFmtId="4" fontId="22" fillId="0" borderId="10" xfId="39" applyNumberFormat="1" applyFont="1" applyFill="1" applyBorder="1" applyAlignment="1">
      <alignment horizontal="center" wrapText="1"/>
    </xf>
    <xf numFmtId="0" fontId="20" fillId="0" borderId="10" xfId="39" applyFont="1" applyFill="1" applyBorder="1" applyAlignment="1">
      <alignment horizontal="center" wrapText="1"/>
    </xf>
    <xf numFmtId="0" fontId="26" fillId="0" borderId="10" xfId="1" applyFont="1" applyFill="1" applyBorder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2" fillId="0" borderId="10" xfId="39" applyFont="1" applyBorder="1" applyAlignment="1">
      <alignment horizontal="center" wrapText="1"/>
    </xf>
    <xf numFmtId="0" fontId="20" fillId="0" borderId="10" xfId="39" applyFont="1" applyBorder="1" applyAlignment="1">
      <alignment horizontal="center" wrapText="1"/>
    </xf>
    <xf numFmtId="4" fontId="20" fillId="0" borderId="10" xfId="1" applyNumberFormat="1" applyFont="1" applyFill="1" applyBorder="1" applyAlignment="1">
      <alignment horizontal="center" wrapText="1"/>
    </xf>
    <xf numFmtId="4" fontId="28" fillId="0" borderId="10" xfId="1" applyNumberFormat="1" applyFont="1" applyFill="1" applyBorder="1" applyAlignment="1">
      <alignment horizontal="right"/>
    </xf>
    <xf numFmtId="4" fontId="29" fillId="0" borderId="10" xfId="1" applyNumberFormat="1" applyFont="1" applyFill="1" applyBorder="1" applyAlignment="1">
      <alignment horizontal="right"/>
    </xf>
    <xf numFmtId="0" fontId="30" fillId="0" borderId="12" xfId="1" applyNumberFormat="1" applyFont="1" applyBorder="1" applyAlignment="1">
      <alignment horizontal="center" vertical="center" wrapText="1"/>
    </xf>
    <xf numFmtId="0" fontId="30" fillId="20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3" fontId="22" fillId="0" borderId="0" xfId="1" applyNumberFormat="1" applyFont="1" applyBorder="1" applyAlignment="1">
      <alignment wrapText="1"/>
    </xf>
    <xf numFmtId="3" fontId="21" fillId="0" borderId="0" xfId="1" applyNumberFormat="1" applyFont="1" applyBorder="1" applyAlignment="1">
      <alignment horizontal="left"/>
    </xf>
    <xf numFmtId="3" fontId="22" fillId="0" borderId="0" xfId="1" applyNumberFormat="1" applyFont="1" applyBorder="1"/>
    <xf numFmtId="3" fontId="12" fillId="0" borderId="0" xfId="35" applyNumberFormat="1" applyBorder="1" applyAlignment="1" applyProtection="1">
      <alignment horizontal="left"/>
    </xf>
    <xf numFmtId="0" fontId="31" fillId="0" borderId="0" xfId="1" applyNumberFormat="1" applyFont="1" applyFill="1" applyBorder="1" applyAlignment="1" applyProtection="1"/>
    <xf numFmtId="0" fontId="32" fillId="0" borderId="0" xfId="0" applyFont="1"/>
    <xf numFmtId="0" fontId="0" fillId="0" borderId="10" xfId="0" applyBorder="1"/>
    <xf numFmtId="0" fontId="0" fillId="0" borderId="12" xfId="0" applyBorder="1"/>
    <xf numFmtId="0" fontId="0" fillId="0" borderId="13" xfId="0" applyBorder="1"/>
    <xf numFmtId="4" fontId="0" fillId="0" borderId="14" xfId="0" applyNumberFormat="1" applyBorder="1"/>
    <xf numFmtId="0" fontId="1" fillId="0" borderId="15" xfId="1" applyNumberFormat="1" applyFill="1" applyBorder="1" applyAlignment="1" applyProtection="1"/>
    <xf numFmtId="4" fontId="1" fillId="0" borderId="16" xfId="1" applyNumberFormat="1" applyFill="1" applyBorder="1" applyAlignment="1" applyProtection="1"/>
    <xf numFmtId="0" fontId="22" fillId="0" borderId="10" xfId="1" applyNumberFormat="1" applyFont="1" applyBorder="1"/>
    <xf numFmtId="0" fontId="0" fillId="0" borderId="17" xfId="0" applyBorder="1"/>
    <xf numFmtId="0" fontId="0" fillId="0" borderId="18" xfId="0" applyBorder="1"/>
    <xf numFmtId="3" fontId="22" fillId="0" borderId="17" xfId="1" applyNumberFormat="1" applyFont="1" applyBorder="1"/>
    <xf numFmtId="3" fontId="22" fillId="0" borderId="18" xfId="1" applyNumberFormat="1" applyFont="1" applyBorder="1"/>
    <xf numFmtId="4" fontId="0" fillId="0" borderId="10" xfId="0" applyNumberFormat="1" applyBorder="1"/>
    <xf numFmtId="4" fontId="22" fillId="0" borderId="10" xfId="1" applyNumberFormat="1" applyFont="1" applyBorder="1"/>
    <xf numFmtId="0" fontId="1" fillId="0" borderId="19" xfId="1" applyNumberFormat="1" applyFill="1" applyBorder="1" applyAlignment="1" applyProtection="1"/>
    <xf numFmtId="0" fontId="33" fillId="0" borderId="10" xfId="1" applyNumberFormat="1" applyFont="1" applyBorder="1" applyAlignment="1">
      <alignment horizontal="center" vertical="center" wrapText="1"/>
    </xf>
    <xf numFmtId="3" fontId="33" fillId="0" borderId="10" xfId="1" quotePrefix="1" applyNumberFormat="1" applyFont="1" applyBorder="1" applyAlignment="1">
      <alignment horizontal="center" vertical="center" wrapText="1"/>
    </xf>
    <xf numFmtId="0" fontId="34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22" fillId="0" borderId="0" xfId="1" applyNumberFormat="1" applyFont="1" applyBorder="1" applyAlignment="1">
      <alignment horizontal="center"/>
    </xf>
    <xf numFmtId="3" fontId="22" fillId="0" borderId="10" xfId="1" applyNumberFormat="1" applyFont="1" applyBorder="1" applyAlignment="1">
      <alignment wrapText="1"/>
    </xf>
    <xf numFmtId="4" fontId="0" fillId="0" borderId="10" xfId="0" applyNumberFormat="1" applyFill="1" applyBorder="1"/>
    <xf numFmtId="0" fontId="0" fillId="0" borderId="10" xfId="0" applyBorder="1" applyAlignment="1">
      <alignment horizontal="center" wrapText="1"/>
    </xf>
    <xf numFmtId="0" fontId="2" fillId="0" borderId="0" xfId="1" applyFont="1" applyFill="1" applyBorder="1" applyAlignment="1">
      <alignment horizontal="left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1"/>
    <cellStyle name="Normal_zbirna 2008-------" xfId="39"/>
    <cellStyle name="Note 2" xfId="40"/>
    <cellStyle name="Obično_List4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64" workbookViewId="0">
      <selection activeCell="G75" sqref="G75"/>
    </sheetView>
  </sheetViews>
  <sheetFormatPr defaultRowHeight="15" x14ac:dyDescent="0.25"/>
  <cols>
    <col min="2" max="2" width="14.7109375" customWidth="1"/>
    <col min="3" max="3" width="18.28515625" customWidth="1"/>
    <col min="4" max="4" width="12.28515625" customWidth="1"/>
    <col min="5" max="5" width="14.7109375" customWidth="1"/>
    <col min="6" max="6" width="11.140625" customWidth="1"/>
    <col min="7" max="7" width="13" customWidth="1"/>
  </cols>
  <sheetData>
    <row r="1" spans="1:7" ht="15.75" x14ac:dyDescent="0.25">
      <c r="A1" s="59"/>
      <c r="B1" s="59" t="s">
        <v>77</v>
      </c>
      <c r="C1" s="59"/>
      <c r="D1" s="59"/>
      <c r="E1" s="59"/>
      <c r="F1" s="59"/>
      <c r="G1" s="59"/>
    </row>
    <row r="2" spans="1:7" ht="7.5" customHeight="1" x14ac:dyDescent="0.25">
      <c r="A2" s="1"/>
      <c r="B2" s="1"/>
      <c r="C2" s="1"/>
    </row>
    <row r="3" spans="1:7" ht="19.5" thickBot="1" x14ac:dyDescent="0.35">
      <c r="A3" s="3" t="s">
        <v>0</v>
      </c>
      <c r="B3" s="9"/>
      <c r="C3" s="9"/>
      <c r="D3" s="9"/>
      <c r="E3" s="9"/>
      <c r="F3" s="1"/>
    </row>
    <row r="4" spans="1:7" ht="15.75" x14ac:dyDescent="0.25">
      <c r="A4" s="59" t="s">
        <v>1</v>
      </c>
      <c r="B4" s="1"/>
      <c r="C4" s="59" t="s">
        <v>2</v>
      </c>
      <c r="D4" s="59"/>
      <c r="E4" s="1"/>
      <c r="F4" s="1"/>
    </row>
    <row r="5" spans="1:7" ht="30" x14ac:dyDescent="0.25">
      <c r="A5" s="42" t="s">
        <v>3</v>
      </c>
      <c r="B5" s="1"/>
      <c r="C5" s="1"/>
      <c r="D5" s="1"/>
      <c r="E5" s="61" t="s">
        <v>70</v>
      </c>
      <c r="F5" s="62" t="s">
        <v>71</v>
      </c>
      <c r="G5" s="61" t="s">
        <v>69</v>
      </c>
    </row>
    <row r="6" spans="1:7" x14ac:dyDescent="0.25">
      <c r="A6" s="1"/>
      <c r="B6" s="43">
        <v>6362</v>
      </c>
      <c r="C6" s="50" t="s">
        <v>4</v>
      </c>
      <c r="D6" s="51"/>
      <c r="E6" s="54">
        <v>13607342</v>
      </c>
      <c r="F6" s="54">
        <v>0</v>
      </c>
      <c r="G6" s="54">
        <f>SUM(E6+F6)</f>
        <v>13607342</v>
      </c>
    </row>
    <row r="7" spans="1:7" x14ac:dyDescent="0.25">
      <c r="A7" s="1"/>
      <c r="B7" s="43">
        <v>6381</v>
      </c>
      <c r="C7" s="50" t="s">
        <v>5</v>
      </c>
      <c r="D7" s="51"/>
      <c r="E7" s="54">
        <v>137000</v>
      </c>
      <c r="F7" s="54">
        <v>0</v>
      </c>
      <c r="G7" s="54">
        <f t="shared" ref="G7:G15" si="0">SUM(E7+F7)</f>
        <v>137000</v>
      </c>
    </row>
    <row r="8" spans="1:7" x14ac:dyDescent="0.25">
      <c r="A8" s="1"/>
      <c r="B8" s="43">
        <v>6615</v>
      </c>
      <c r="C8" s="50" t="s">
        <v>6</v>
      </c>
      <c r="D8" s="51"/>
      <c r="E8" s="54">
        <v>352185</v>
      </c>
      <c r="F8" s="54">
        <v>0</v>
      </c>
      <c r="G8" s="54">
        <f t="shared" si="0"/>
        <v>352185</v>
      </c>
    </row>
    <row r="9" spans="1:7" x14ac:dyDescent="0.25">
      <c r="A9" s="1"/>
      <c r="B9" s="43">
        <v>6526</v>
      </c>
      <c r="C9" s="50" t="s">
        <v>7</v>
      </c>
      <c r="D9" s="51"/>
      <c r="E9" s="54">
        <v>4248306</v>
      </c>
      <c r="F9" s="54">
        <v>0</v>
      </c>
      <c r="G9" s="54">
        <f t="shared" si="0"/>
        <v>4248306</v>
      </c>
    </row>
    <row r="10" spans="1:7" x14ac:dyDescent="0.25">
      <c r="A10" s="1"/>
      <c r="B10" s="43">
        <v>6526</v>
      </c>
      <c r="C10" s="50" t="s">
        <v>8</v>
      </c>
      <c r="D10" s="51"/>
      <c r="E10" s="54">
        <v>250000</v>
      </c>
      <c r="F10" s="54">
        <v>0</v>
      </c>
      <c r="G10" s="54">
        <f t="shared" si="0"/>
        <v>250000</v>
      </c>
    </row>
    <row r="11" spans="1:7" x14ac:dyDescent="0.25">
      <c r="A11" s="1"/>
      <c r="B11" s="44">
        <v>6711</v>
      </c>
      <c r="C11" s="50" t="s">
        <v>9</v>
      </c>
      <c r="D11" s="51"/>
      <c r="E11" s="54">
        <v>1880965</v>
      </c>
      <c r="F11" s="54">
        <v>210804.75</v>
      </c>
      <c r="G11" s="54">
        <f t="shared" si="0"/>
        <v>2091769.75</v>
      </c>
    </row>
    <row r="12" spans="1:7" x14ac:dyDescent="0.25">
      <c r="A12" s="36"/>
      <c r="B12" s="44">
        <v>6831</v>
      </c>
      <c r="C12" s="45" t="s">
        <v>10</v>
      </c>
      <c r="D12" s="45"/>
      <c r="E12" s="46">
        <v>169100</v>
      </c>
      <c r="F12" s="54">
        <v>0</v>
      </c>
      <c r="G12" s="54">
        <f t="shared" si="0"/>
        <v>169100</v>
      </c>
    </row>
    <row r="13" spans="1:7" x14ac:dyDescent="0.25">
      <c r="A13" s="2"/>
      <c r="B13" s="56"/>
      <c r="C13" s="47" t="s">
        <v>11</v>
      </c>
      <c r="D13" s="47"/>
      <c r="E13" s="48"/>
      <c r="F13" s="54">
        <v>0</v>
      </c>
      <c r="G13" s="54">
        <f t="shared" si="0"/>
        <v>0</v>
      </c>
    </row>
    <row r="14" spans="1:7" ht="15.75" x14ac:dyDescent="0.25">
      <c r="A14" s="36"/>
      <c r="B14" s="43">
        <v>6831</v>
      </c>
      <c r="C14" s="50" t="s">
        <v>12</v>
      </c>
      <c r="D14" s="51"/>
      <c r="E14" s="55">
        <v>5000</v>
      </c>
      <c r="F14" s="54">
        <v>0</v>
      </c>
      <c r="G14" s="54">
        <f t="shared" si="0"/>
        <v>5000</v>
      </c>
    </row>
    <row r="15" spans="1:7" ht="18.75" x14ac:dyDescent="0.3">
      <c r="A15" s="38"/>
      <c r="B15" s="49">
        <v>7211</v>
      </c>
      <c r="C15" s="52" t="s">
        <v>13</v>
      </c>
      <c r="D15" s="53"/>
      <c r="E15" s="55">
        <v>2000</v>
      </c>
      <c r="F15" s="54">
        <v>0</v>
      </c>
      <c r="G15" s="54">
        <f t="shared" si="0"/>
        <v>2000</v>
      </c>
    </row>
    <row r="16" spans="1:7" ht="15.75" x14ac:dyDescent="0.25">
      <c r="A16" s="40"/>
      <c r="B16" s="39"/>
      <c r="C16" s="39"/>
      <c r="D16" s="39"/>
      <c r="E16" s="64"/>
      <c r="F16" s="54">
        <v>0</v>
      </c>
      <c r="G16" s="54"/>
    </row>
    <row r="17" spans="1:7" ht="15.75" x14ac:dyDescent="0.25">
      <c r="A17" s="40"/>
      <c r="B17" s="63">
        <v>922</v>
      </c>
      <c r="C17" s="39" t="s">
        <v>73</v>
      </c>
      <c r="D17" s="39"/>
      <c r="E17" s="64"/>
      <c r="F17" s="65">
        <v>86698.13</v>
      </c>
      <c r="G17" s="54">
        <f>SUM(E17:F17)</f>
        <v>86698.13</v>
      </c>
    </row>
    <row r="18" spans="1:7" ht="15.75" x14ac:dyDescent="0.25">
      <c r="A18" s="40"/>
      <c r="B18" s="39"/>
      <c r="C18" s="39"/>
      <c r="D18" s="39"/>
      <c r="E18" s="37">
        <v>20651898</v>
      </c>
      <c r="F18" s="60">
        <f>SUM(F6:F17)</f>
        <v>297502.88</v>
      </c>
      <c r="G18" s="60">
        <f>SUM(E18+F18)</f>
        <v>20949400.879999999</v>
      </c>
    </row>
    <row r="19" spans="1:7" x14ac:dyDescent="0.25">
      <c r="A19" s="41" t="s">
        <v>14</v>
      </c>
      <c r="B19" s="2"/>
      <c r="C19" s="2"/>
    </row>
    <row r="20" spans="1:7" ht="30" x14ac:dyDescent="0.25">
      <c r="A20" s="34" t="s">
        <v>15</v>
      </c>
      <c r="B20" s="34" t="s">
        <v>16</v>
      </c>
      <c r="C20" s="35" t="s">
        <v>70</v>
      </c>
      <c r="D20" s="66" t="s">
        <v>71</v>
      </c>
      <c r="E20" s="43" t="s">
        <v>69</v>
      </c>
    </row>
    <row r="21" spans="1:7" x14ac:dyDescent="0.25">
      <c r="A21" s="57">
        <v>1</v>
      </c>
      <c r="B21" s="57">
        <v>2</v>
      </c>
      <c r="C21" s="58">
        <v>3</v>
      </c>
    </row>
    <row r="22" spans="1:7" ht="31.5" x14ac:dyDescent="0.25">
      <c r="A22" s="11">
        <v>31</v>
      </c>
      <c r="B22" s="22" t="s">
        <v>17</v>
      </c>
      <c r="C22" s="12">
        <v>15302230</v>
      </c>
      <c r="D22" s="12">
        <v>0</v>
      </c>
      <c r="E22" s="12">
        <v>15302230</v>
      </c>
    </row>
    <row r="23" spans="1:7" ht="15.75" x14ac:dyDescent="0.25">
      <c r="A23" s="13">
        <v>311</v>
      </c>
      <c r="B23" s="23" t="s">
        <v>18</v>
      </c>
      <c r="C23" s="32">
        <f>SUM(C24+C25+C26)</f>
        <v>12698148</v>
      </c>
      <c r="D23" s="32">
        <v>0</v>
      </c>
      <c r="E23" s="32">
        <f>SUM(E24+E25+E26)</f>
        <v>12698148</v>
      </c>
    </row>
    <row r="24" spans="1:7" ht="31.5" x14ac:dyDescent="0.25">
      <c r="A24" s="14">
        <v>3111</v>
      </c>
      <c r="B24" s="24" t="s">
        <v>19</v>
      </c>
      <c r="C24" s="32">
        <v>12023148</v>
      </c>
      <c r="D24" s="32">
        <v>0</v>
      </c>
      <c r="E24" s="32">
        <f>SUM(C24+D24)</f>
        <v>12023148</v>
      </c>
    </row>
    <row r="25" spans="1:7" ht="31.5" x14ac:dyDescent="0.25">
      <c r="A25" s="14">
        <v>3113</v>
      </c>
      <c r="B25" s="24" t="s">
        <v>20</v>
      </c>
      <c r="C25" s="32">
        <v>650000</v>
      </c>
      <c r="D25" s="32">
        <v>0</v>
      </c>
      <c r="E25" s="32">
        <f t="shared" ref="E25:E26" si="1">SUM(C25+D25)</f>
        <v>650000</v>
      </c>
    </row>
    <row r="26" spans="1:7" ht="47.25" x14ac:dyDescent="0.25">
      <c r="A26" s="14">
        <v>3114</v>
      </c>
      <c r="B26" s="25" t="s">
        <v>21</v>
      </c>
      <c r="C26" s="32">
        <v>25000</v>
      </c>
      <c r="D26" s="32">
        <v>0</v>
      </c>
      <c r="E26" s="32">
        <f t="shared" si="1"/>
        <v>25000</v>
      </c>
    </row>
    <row r="27" spans="1:7" ht="31.5" x14ac:dyDescent="0.25">
      <c r="A27" s="15">
        <v>312</v>
      </c>
      <c r="B27" s="24" t="s">
        <v>22</v>
      </c>
      <c r="C27" s="32">
        <v>420000</v>
      </c>
      <c r="D27" s="32">
        <v>0</v>
      </c>
      <c r="E27" s="32">
        <f>SUM(C27:D27)</f>
        <v>420000</v>
      </c>
    </row>
    <row r="28" spans="1:7" ht="31.5" x14ac:dyDescent="0.25">
      <c r="A28" s="14">
        <v>3121</v>
      </c>
      <c r="B28" s="24" t="s">
        <v>22</v>
      </c>
      <c r="C28" s="32">
        <v>420000</v>
      </c>
      <c r="D28" s="32">
        <v>0</v>
      </c>
      <c r="E28" s="32">
        <v>420000</v>
      </c>
    </row>
    <row r="29" spans="1:7" ht="31.5" x14ac:dyDescent="0.25">
      <c r="A29" s="15">
        <v>313</v>
      </c>
      <c r="B29" s="26" t="s">
        <v>22</v>
      </c>
      <c r="C29" s="32">
        <v>2181158</v>
      </c>
      <c r="D29" s="32">
        <v>0</v>
      </c>
      <c r="E29" s="32">
        <f>SUM(E30:E31)</f>
        <v>2181158</v>
      </c>
    </row>
    <row r="30" spans="1:7" ht="31.5" x14ac:dyDescent="0.25">
      <c r="A30" s="14">
        <v>3132</v>
      </c>
      <c r="B30" s="24" t="s">
        <v>23</v>
      </c>
      <c r="C30" s="32">
        <v>1965578</v>
      </c>
      <c r="D30" s="32">
        <v>0</v>
      </c>
      <c r="E30" s="32">
        <v>1965578</v>
      </c>
    </row>
    <row r="31" spans="1:7" ht="47.25" x14ac:dyDescent="0.25">
      <c r="A31" s="14">
        <v>3133</v>
      </c>
      <c r="B31" s="24" t="s">
        <v>24</v>
      </c>
      <c r="C31" s="32">
        <v>215580</v>
      </c>
      <c r="D31" s="32">
        <v>0</v>
      </c>
      <c r="E31" s="32">
        <v>215580</v>
      </c>
    </row>
    <row r="32" spans="1:7" ht="31.5" x14ac:dyDescent="0.25">
      <c r="A32" s="18">
        <v>32</v>
      </c>
      <c r="B32" s="27" t="s">
        <v>25</v>
      </c>
      <c r="C32" s="12">
        <v>4527243</v>
      </c>
      <c r="D32" s="12">
        <f>SUM(D33+D38+D45+D55)</f>
        <v>210804.75</v>
      </c>
      <c r="E32" s="12">
        <f>SUM(C32+D32)</f>
        <v>4738047.75</v>
      </c>
    </row>
    <row r="33" spans="1:5" ht="47.25" x14ac:dyDescent="0.25">
      <c r="A33" s="10">
        <v>321</v>
      </c>
      <c r="B33" s="28" t="s">
        <v>26</v>
      </c>
      <c r="C33" s="32">
        <v>950225</v>
      </c>
      <c r="D33" s="32">
        <v>0</v>
      </c>
      <c r="E33" s="32">
        <v>950225</v>
      </c>
    </row>
    <row r="34" spans="1:5" ht="31.5" x14ac:dyDescent="0.25">
      <c r="A34" s="16">
        <v>3211</v>
      </c>
      <c r="B34" s="29" t="s">
        <v>27</v>
      </c>
      <c r="C34" s="32">
        <v>354225</v>
      </c>
      <c r="D34" s="32">
        <v>0</v>
      </c>
      <c r="E34" s="32">
        <v>354225</v>
      </c>
    </row>
    <row r="35" spans="1:5" ht="31.5" x14ac:dyDescent="0.25">
      <c r="A35" s="16">
        <v>3212</v>
      </c>
      <c r="B35" s="29" t="s">
        <v>28</v>
      </c>
      <c r="C35" s="32">
        <v>401000</v>
      </c>
      <c r="D35" s="32">
        <v>0</v>
      </c>
      <c r="E35" s="32">
        <v>401000</v>
      </c>
    </row>
    <row r="36" spans="1:5" ht="47.25" x14ac:dyDescent="0.25">
      <c r="A36" s="16">
        <v>3213</v>
      </c>
      <c r="B36" s="29" t="s">
        <v>29</v>
      </c>
      <c r="C36" s="32">
        <v>195000</v>
      </c>
      <c r="D36" s="32">
        <v>0</v>
      </c>
      <c r="E36" s="32">
        <v>195000</v>
      </c>
    </row>
    <row r="37" spans="1:5" ht="47.25" x14ac:dyDescent="0.25">
      <c r="A37" s="16">
        <v>3214</v>
      </c>
      <c r="B37" s="29" t="s">
        <v>30</v>
      </c>
      <c r="C37" s="32">
        <v>10000</v>
      </c>
      <c r="D37" s="32">
        <v>0</v>
      </c>
      <c r="E37" s="32">
        <v>10000</v>
      </c>
    </row>
    <row r="38" spans="1:5" ht="47.25" x14ac:dyDescent="0.25">
      <c r="A38" s="17">
        <v>322</v>
      </c>
      <c r="B38" s="30" t="s">
        <v>31</v>
      </c>
      <c r="C38" s="32">
        <v>1557706</v>
      </c>
      <c r="D38" s="32">
        <v>0</v>
      </c>
      <c r="E38" s="32">
        <v>1557706</v>
      </c>
    </row>
    <row r="39" spans="1:5" ht="47.25" x14ac:dyDescent="0.25">
      <c r="A39" s="16">
        <v>3221</v>
      </c>
      <c r="B39" s="29" t="s">
        <v>32</v>
      </c>
      <c r="C39" s="32">
        <v>409206</v>
      </c>
      <c r="D39" s="32">
        <v>0</v>
      </c>
      <c r="E39" s="32">
        <v>409206</v>
      </c>
    </row>
    <row r="40" spans="1:5" ht="31.5" x14ac:dyDescent="0.25">
      <c r="A40" s="16">
        <v>3222</v>
      </c>
      <c r="B40" s="29" t="s">
        <v>33</v>
      </c>
      <c r="C40" s="32">
        <v>15000</v>
      </c>
      <c r="D40" s="32">
        <v>0</v>
      </c>
      <c r="E40" s="32">
        <v>15000</v>
      </c>
    </row>
    <row r="41" spans="1:5" ht="15.75" x14ac:dyDescent="0.25">
      <c r="A41" s="16">
        <v>3223</v>
      </c>
      <c r="B41" s="29" t="s">
        <v>34</v>
      </c>
      <c r="C41" s="32">
        <v>965500</v>
      </c>
      <c r="D41" s="32">
        <v>0</v>
      </c>
      <c r="E41" s="32">
        <v>965500</v>
      </c>
    </row>
    <row r="42" spans="1:5" ht="47.25" x14ac:dyDescent="0.25">
      <c r="A42" s="16">
        <v>3224</v>
      </c>
      <c r="B42" s="29" t="s">
        <v>35</v>
      </c>
      <c r="C42" s="32">
        <v>97000</v>
      </c>
      <c r="D42" s="32">
        <v>0</v>
      </c>
      <c r="E42" s="32">
        <v>97000</v>
      </c>
    </row>
    <row r="43" spans="1:5" ht="15.75" x14ac:dyDescent="0.25">
      <c r="A43" s="16">
        <v>3225</v>
      </c>
      <c r="B43" s="29" t="s">
        <v>36</v>
      </c>
      <c r="C43" s="32">
        <v>46000</v>
      </c>
      <c r="D43" s="32">
        <v>0</v>
      </c>
      <c r="E43" s="32">
        <v>46000</v>
      </c>
    </row>
    <row r="44" spans="1:5" ht="63" x14ac:dyDescent="0.25">
      <c r="A44" s="16">
        <v>3227</v>
      </c>
      <c r="B44" s="29" t="s">
        <v>37</v>
      </c>
      <c r="C44" s="32">
        <v>25000</v>
      </c>
      <c r="D44" s="32">
        <v>0</v>
      </c>
      <c r="E44" s="32">
        <v>25000</v>
      </c>
    </row>
    <row r="45" spans="1:5" ht="31.5" x14ac:dyDescent="0.25">
      <c r="A45" s="17">
        <v>323</v>
      </c>
      <c r="B45" s="30" t="s">
        <v>38</v>
      </c>
      <c r="C45" s="32">
        <v>832762</v>
      </c>
      <c r="D45" s="32">
        <f>SUM(D46:D54)</f>
        <v>210804.75</v>
      </c>
      <c r="E45" s="32">
        <f>SUM(E46:E54)</f>
        <v>1043566.75</v>
      </c>
    </row>
    <row r="46" spans="1:5" ht="63" x14ac:dyDescent="0.25">
      <c r="A46" s="16">
        <v>3231</v>
      </c>
      <c r="B46" s="29" t="s">
        <v>39</v>
      </c>
      <c r="C46" s="32">
        <v>62797</v>
      </c>
      <c r="D46" s="32">
        <v>0</v>
      </c>
      <c r="E46" s="32">
        <v>62797</v>
      </c>
    </row>
    <row r="47" spans="1:5" ht="63" x14ac:dyDescent="0.25">
      <c r="A47" s="16">
        <v>3232</v>
      </c>
      <c r="B47" s="29" t="s">
        <v>40</v>
      </c>
      <c r="C47" s="32">
        <v>128065</v>
      </c>
      <c r="D47" s="32">
        <v>210804.75</v>
      </c>
      <c r="E47" s="32">
        <f>SUM(C47+D47)</f>
        <v>338869.75</v>
      </c>
    </row>
    <row r="48" spans="1:5" ht="47.25" x14ac:dyDescent="0.25">
      <c r="A48" s="16">
        <v>3233</v>
      </c>
      <c r="B48" s="29" t="s">
        <v>41</v>
      </c>
      <c r="C48" s="32">
        <v>4320</v>
      </c>
      <c r="D48" s="32">
        <v>0</v>
      </c>
      <c r="E48" s="32">
        <v>4320</v>
      </c>
    </row>
    <row r="49" spans="1:5" ht="31.5" x14ac:dyDescent="0.25">
      <c r="A49" s="16">
        <v>3234</v>
      </c>
      <c r="B49" s="29" t="s">
        <v>42</v>
      </c>
      <c r="C49" s="32">
        <v>205400</v>
      </c>
      <c r="D49" s="32">
        <v>0</v>
      </c>
      <c r="E49" s="32">
        <v>205400</v>
      </c>
    </row>
    <row r="50" spans="1:5" ht="31.5" x14ac:dyDescent="0.25">
      <c r="A50" s="16">
        <v>3235</v>
      </c>
      <c r="B50" s="29" t="s">
        <v>43</v>
      </c>
      <c r="C50" s="32">
        <v>1500</v>
      </c>
      <c r="D50" s="32">
        <v>0</v>
      </c>
      <c r="E50" s="32">
        <v>1500</v>
      </c>
    </row>
    <row r="51" spans="1:5" ht="47.25" x14ac:dyDescent="0.25">
      <c r="A51" s="16">
        <v>3236</v>
      </c>
      <c r="B51" s="29" t="s">
        <v>44</v>
      </c>
      <c r="C51" s="32">
        <v>73500</v>
      </c>
      <c r="D51" s="32">
        <v>0</v>
      </c>
      <c r="E51" s="32">
        <v>73500</v>
      </c>
    </row>
    <row r="52" spans="1:5" ht="31.5" x14ac:dyDescent="0.25">
      <c r="A52" s="16">
        <v>3237</v>
      </c>
      <c r="B52" s="29" t="s">
        <v>45</v>
      </c>
      <c r="C52" s="32">
        <v>283740</v>
      </c>
      <c r="D52" s="32">
        <v>0</v>
      </c>
      <c r="E52" s="32">
        <v>283740</v>
      </c>
    </row>
    <row r="53" spans="1:5" ht="31.5" x14ac:dyDescent="0.25">
      <c r="A53" s="16">
        <v>3238</v>
      </c>
      <c r="B53" s="29" t="s">
        <v>46</v>
      </c>
      <c r="C53" s="32">
        <v>51800</v>
      </c>
      <c r="D53" s="32">
        <v>0</v>
      </c>
      <c r="E53" s="32">
        <v>51800</v>
      </c>
    </row>
    <row r="54" spans="1:5" ht="15.75" x14ac:dyDescent="0.25">
      <c r="A54" s="16">
        <v>3239</v>
      </c>
      <c r="B54" s="29" t="s">
        <v>47</v>
      </c>
      <c r="C54" s="32">
        <v>21640</v>
      </c>
      <c r="D54" s="32">
        <v>0</v>
      </c>
      <c r="E54" s="32">
        <v>21640</v>
      </c>
    </row>
    <row r="55" spans="1:5" ht="31.5" x14ac:dyDescent="0.25">
      <c r="A55" s="17">
        <v>329</v>
      </c>
      <c r="B55" s="30" t="s">
        <v>48</v>
      </c>
      <c r="C55" s="32">
        <v>1088474</v>
      </c>
      <c r="D55" s="32">
        <v>0</v>
      </c>
      <c r="E55" s="32">
        <v>1088474</v>
      </c>
    </row>
    <row r="56" spans="1:5" ht="15.75" x14ac:dyDescent="0.25">
      <c r="A56" s="16">
        <v>3291</v>
      </c>
      <c r="B56" s="29" t="s">
        <v>49</v>
      </c>
      <c r="C56" s="33">
        <v>60351</v>
      </c>
      <c r="D56" s="33">
        <v>0</v>
      </c>
      <c r="E56" s="33">
        <v>60351</v>
      </c>
    </row>
    <row r="57" spans="1:5" ht="31.5" x14ac:dyDescent="0.25">
      <c r="A57" s="16">
        <v>3292</v>
      </c>
      <c r="B57" s="29" t="s">
        <v>50</v>
      </c>
      <c r="C57" s="33">
        <v>13066</v>
      </c>
      <c r="D57" s="33">
        <v>0</v>
      </c>
      <c r="E57" s="33">
        <v>13066</v>
      </c>
    </row>
    <row r="58" spans="1:5" ht="31.5" x14ac:dyDescent="0.25">
      <c r="A58" s="16">
        <v>3293</v>
      </c>
      <c r="B58" s="29" t="s">
        <v>51</v>
      </c>
      <c r="C58" s="33">
        <v>56500</v>
      </c>
      <c r="D58" s="33">
        <v>0</v>
      </c>
      <c r="E58" s="33">
        <v>56500</v>
      </c>
    </row>
    <row r="59" spans="1:5" ht="15.75" x14ac:dyDescent="0.25">
      <c r="A59" s="16">
        <v>3294</v>
      </c>
      <c r="B59" s="29" t="s">
        <v>52</v>
      </c>
      <c r="C59" s="33">
        <v>115540</v>
      </c>
      <c r="D59" s="33">
        <v>0</v>
      </c>
      <c r="E59" s="33">
        <v>115540</v>
      </c>
    </row>
    <row r="60" spans="1:5" ht="31.5" x14ac:dyDescent="0.25">
      <c r="A60" s="16">
        <v>3295</v>
      </c>
      <c r="B60" s="29" t="s">
        <v>53</v>
      </c>
      <c r="C60" s="33">
        <v>11232</v>
      </c>
      <c r="D60" s="33">
        <v>0</v>
      </c>
      <c r="E60" s="33">
        <v>11232</v>
      </c>
    </row>
    <row r="61" spans="1:5" ht="47.25" x14ac:dyDescent="0.25">
      <c r="A61" s="16">
        <v>3299</v>
      </c>
      <c r="B61" s="29" t="s">
        <v>54</v>
      </c>
      <c r="C61" s="33">
        <v>831785</v>
      </c>
      <c r="D61" s="33">
        <v>0</v>
      </c>
      <c r="E61" s="33">
        <v>831785</v>
      </c>
    </row>
    <row r="62" spans="1:5" ht="31.5" x14ac:dyDescent="0.25">
      <c r="A62" s="18">
        <v>34</v>
      </c>
      <c r="B62" s="27" t="s">
        <v>55</v>
      </c>
      <c r="C62" s="12">
        <v>30825</v>
      </c>
      <c r="D62" s="12">
        <f>SUM(D63)</f>
        <v>0</v>
      </c>
      <c r="E62" s="12">
        <f>SUM(E63)</f>
        <v>30825</v>
      </c>
    </row>
    <row r="63" spans="1:5" ht="31.5" x14ac:dyDescent="0.25">
      <c r="A63" s="10">
        <v>343</v>
      </c>
      <c r="B63" s="31" t="s">
        <v>56</v>
      </c>
      <c r="C63" s="32">
        <v>30825</v>
      </c>
      <c r="D63" s="32">
        <f>SUM(D64:D66)</f>
        <v>0</v>
      </c>
      <c r="E63" s="32">
        <f>SUM(E64:E66)</f>
        <v>30825</v>
      </c>
    </row>
    <row r="64" spans="1:5" ht="31.5" x14ac:dyDescent="0.25">
      <c r="A64" s="16">
        <v>3431</v>
      </c>
      <c r="B64" s="29" t="s">
        <v>57</v>
      </c>
      <c r="C64" s="32">
        <v>24305</v>
      </c>
      <c r="D64" s="32">
        <v>0</v>
      </c>
      <c r="E64" s="32">
        <v>24305</v>
      </c>
    </row>
    <row r="65" spans="1:5" ht="31.5" x14ac:dyDescent="0.25">
      <c r="A65" s="16">
        <v>3433</v>
      </c>
      <c r="B65" s="29" t="s">
        <v>58</v>
      </c>
      <c r="C65" s="32">
        <v>3260</v>
      </c>
      <c r="D65" s="32">
        <v>0</v>
      </c>
      <c r="E65" s="32">
        <v>3260</v>
      </c>
    </row>
    <row r="66" spans="1:5" ht="63" x14ac:dyDescent="0.25">
      <c r="A66" s="16">
        <v>3434</v>
      </c>
      <c r="B66" s="29" t="s">
        <v>59</v>
      </c>
      <c r="C66" s="32">
        <v>3260</v>
      </c>
      <c r="D66" s="32">
        <v>0</v>
      </c>
      <c r="E66" s="32">
        <v>3260</v>
      </c>
    </row>
    <row r="67" spans="1:5" ht="63" x14ac:dyDescent="0.25">
      <c r="A67" s="18">
        <v>42</v>
      </c>
      <c r="B67" s="27" t="s">
        <v>60</v>
      </c>
      <c r="C67" s="12">
        <v>791600</v>
      </c>
      <c r="D67" s="12">
        <f>SUM(D68+D70+D75)</f>
        <v>86698.13</v>
      </c>
      <c r="E67" s="12">
        <f>SUM(E68+E70+E75)</f>
        <v>878298.13</v>
      </c>
    </row>
    <row r="68" spans="1:5" ht="31.5" x14ac:dyDescent="0.25">
      <c r="A68" s="10">
        <v>421</v>
      </c>
      <c r="B68" s="31" t="s">
        <v>61</v>
      </c>
      <c r="C68" s="32">
        <v>325000</v>
      </c>
      <c r="D68" s="32">
        <f>SUM(D69)</f>
        <v>86698.13</v>
      </c>
      <c r="E68" s="32">
        <f>SUM(E69)</f>
        <v>411698.13</v>
      </c>
    </row>
    <row r="69" spans="1:5" ht="31.5" x14ac:dyDescent="0.25">
      <c r="A69" s="16">
        <v>4212</v>
      </c>
      <c r="B69" s="29" t="s">
        <v>62</v>
      </c>
      <c r="C69" s="32">
        <v>325000</v>
      </c>
      <c r="D69" s="32">
        <v>86698.13</v>
      </c>
      <c r="E69" s="32">
        <f>SUM(C69+D69)</f>
        <v>411698.13</v>
      </c>
    </row>
    <row r="70" spans="1:5" ht="31.5" x14ac:dyDescent="0.25">
      <c r="A70" s="17">
        <v>422</v>
      </c>
      <c r="B70" s="29" t="s">
        <v>63</v>
      </c>
      <c r="C70" s="32">
        <v>422000</v>
      </c>
      <c r="D70" s="32">
        <f>SUM(D71:D74)</f>
        <v>0</v>
      </c>
      <c r="E70" s="32">
        <f>SUM(E71:E74)</f>
        <v>422000</v>
      </c>
    </row>
    <row r="71" spans="1:5" ht="47.25" x14ac:dyDescent="0.25">
      <c r="A71" s="16">
        <v>4221</v>
      </c>
      <c r="B71" s="29" t="s">
        <v>64</v>
      </c>
      <c r="C71" s="32">
        <v>341000</v>
      </c>
      <c r="D71" s="32">
        <v>0</v>
      </c>
      <c r="E71" s="32">
        <v>341000</v>
      </c>
    </row>
    <row r="72" spans="1:5" ht="31.5" x14ac:dyDescent="0.25">
      <c r="A72" s="16">
        <v>4222</v>
      </c>
      <c r="B72" s="29" t="s">
        <v>65</v>
      </c>
      <c r="C72" s="32">
        <v>12000</v>
      </c>
      <c r="D72" s="32">
        <v>0</v>
      </c>
      <c r="E72" s="32">
        <v>12000</v>
      </c>
    </row>
    <row r="73" spans="1:5" ht="31.5" x14ac:dyDescent="0.25">
      <c r="A73" s="16">
        <v>4224</v>
      </c>
      <c r="B73" s="29" t="s">
        <v>66</v>
      </c>
      <c r="C73" s="32">
        <v>39000</v>
      </c>
      <c r="D73" s="32">
        <v>0</v>
      </c>
      <c r="E73" s="32">
        <v>39000</v>
      </c>
    </row>
    <row r="74" spans="1:5" ht="31.5" x14ac:dyDescent="0.25">
      <c r="A74" s="16">
        <v>4223</v>
      </c>
      <c r="B74" s="29" t="s">
        <v>67</v>
      </c>
      <c r="C74" s="32">
        <v>30000</v>
      </c>
      <c r="D74" s="32">
        <v>0</v>
      </c>
      <c r="E74" s="32">
        <v>30000</v>
      </c>
    </row>
    <row r="75" spans="1:5" ht="15.75" x14ac:dyDescent="0.25">
      <c r="A75" s="17">
        <v>424</v>
      </c>
      <c r="B75" s="29" t="s">
        <v>68</v>
      </c>
      <c r="C75" s="32">
        <v>44600</v>
      </c>
      <c r="D75" s="32">
        <f>SUM(D76)</f>
        <v>0</v>
      </c>
      <c r="E75" s="32">
        <f>SUM(E76)</f>
        <v>44600</v>
      </c>
    </row>
    <row r="76" spans="1:5" ht="15.75" x14ac:dyDescent="0.25">
      <c r="A76" s="16">
        <v>4241</v>
      </c>
      <c r="B76" s="29" t="s">
        <v>68</v>
      </c>
      <c r="C76" s="32">
        <v>44600</v>
      </c>
      <c r="D76" s="32">
        <v>0</v>
      </c>
      <c r="E76" s="32">
        <v>44600</v>
      </c>
    </row>
    <row r="77" spans="1:5" x14ac:dyDescent="0.25">
      <c r="A77" s="19"/>
      <c r="B77" s="20" t="s">
        <v>69</v>
      </c>
      <c r="C77" s="21">
        <v>20651898</v>
      </c>
      <c r="D77" s="21">
        <f>SUM(D67+D62+D32+D22)</f>
        <v>297502.88</v>
      </c>
      <c r="E77" s="21">
        <f>SUM(E67+E62+E32+E22)</f>
        <v>20949400.879999999</v>
      </c>
    </row>
    <row r="78" spans="1:5" ht="15.75" x14ac:dyDescent="0.25">
      <c r="A78" s="7"/>
      <c r="B78" s="8"/>
      <c r="C78" s="8"/>
    </row>
    <row r="79" spans="1:5" ht="15.75" x14ac:dyDescent="0.25">
      <c r="A79" s="67" t="s">
        <v>72</v>
      </c>
      <c r="B79" s="67"/>
      <c r="C79" s="8" t="s">
        <v>74</v>
      </c>
      <c r="E79" t="s">
        <v>78</v>
      </c>
    </row>
    <row r="80" spans="1:5" ht="15.75" x14ac:dyDescent="0.25">
      <c r="A80" s="7"/>
      <c r="B80" s="8"/>
      <c r="C80" s="8"/>
    </row>
    <row r="81" spans="1:5" ht="15.75" x14ac:dyDescent="0.25">
      <c r="A81" s="7"/>
      <c r="B81" s="8"/>
      <c r="C81" s="8" t="s">
        <v>75</v>
      </c>
      <c r="E81" t="s">
        <v>76</v>
      </c>
    </row>
    <row r="82" spans="1:5" ht="15.75" x14ac:dyDescent="0.25">
      <c r="A82" s="6" t="s">
        <v>79</v>
      </c>
      <c r="B82" s="5"/>
      <c r="C82" s="5"/>
    </row>
    <row r="83" spans="1:5" ht="15.75" x14ac:dyDescent="0.25">
      <c r="A83" s="67" t="s">
        <v>80</v>
      </c>
      <c r="B83" s="67"/>
      <c r="C83" s="5"/>
    </row>
    <row r="84" spans="1:5" ht="15.75" x14ac:dyDescent="0.25">
      <c r="A84" s="4"/>
      <c r="B84" s="5"/>
      <c r="C84" s="5"/>
    </row>
    <row r="85" spans="1:5" ht="15.75" x14ac:dyDescent="0.25">
      <c r="A85" s="4"/>
      <c r="B85" s="5"/>
      <c r="C85" s="5"/>
    </row>
    <row r="86" spans="1:5" ht="15.75" x14ac:dyDescent="0.25">
      <c r="A86" s="4"/>
      <c r="B86" s="5"/>
      <c r="C86" s="5"/>
    </row>
    <row r="87" spans="1:5" ht="15.75" x14ac:dyDescent="0.25">
      <c r="A87" s="4"/>
      <c r="B87" s="5"/>
      <c r="C87" s="5"/>
    </row>
    <row r="88" spans="1:5" ht="15.75" x14ac:dyDescent="0.25">
      <c r="A88" s="4"/>
      <c r="B88" s="5"/>
      <c r="C88" s="5"/>
    </row>
    <row r="89" spans="1:5" ht="15.75" x14ac:dyDescent="0.25">
      <c r="A89" s="4"/>
      <c r="B89" s="5"/>
      <c r="C89" s="5"/>
    </row>
  </sheetData>
  <mergeCells count="2">
    <mergeCell ref="A83:B83"/>
    <mergeCell ref="A79:B79"/>
  </mergeCells>
  <pageMargins left="0.23622047244094491" right="0.23622047244094491" top="0.15748031496062992" bottom="0.35433070866141736" header="0.11811023622047245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Rebalans 2017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2017-02-07T10:34:44Z</cp:lastPrinted>
  <dcterms:created xsi:type="dcterms:W3CDTF">2017-01-16T10:30:39Z</dcterms:created>
  <dcterms:modified xsi:type="dcterms:W3CDTF">2017-02-14T09:53:37Z</dcterms:modified>
</cp:coreProperties>
</file>