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8" i="1" l="1"/>
  <c r="D36" i="1"/>
  <c r="D35" i="1"/>
  <c r="D31" i="1"/>
  <c r="D33" i="1"/>
  <c r="D28" i="1"/>
  <c r="D27" i="1"/>
  <c r="D20" i="1"/>
  <c r="D19" i="1"/>
  <c r="D18" i="1"/>
  <c r="D17" i="1"/>
  <c r="D16" i="1"/>
  <c r="D15" i="1"/>
  <c r="D14" i="1"/>
  <c r="D13" i="1"/>
  <c r="D12" i="1"/>
  <c r="D11" i="1"/>
  <c r="D10" i="1"/>
  <c r="D8" i="1"/>
  <c r="D9" i="1"/>
  <c r="E21" i="1"/>
  <c r="E8" i="1" l="1"/>
  <c r="E16" i="1"/>
  <c r="E19" i="1"/>
  <c r="E34" i="1"/>
  <c r="E37" i="1"/>
  <c r="E30" i="1"/>
  <c r="K122" i="1"/>
  <c r="K124" i="1" s="1"/>
  <c r="E26" i="1" l="1"/>
  <c r="E32" i="1"/>
  <c r="E14" i="1"/>
</calcChain>
</file>

<file path=xl/sharedStrings.xml><?xml version="1.0" encoding="utf-8"?>
<sst xmlns="http://schemas.openxmlformats.org/spreadsheetml/2006/main" count="106" uniqueCount="65">
  <si>
    <t>XV GIMNAZIJA</t>
  </si>
  <si>
    <t xml:space="preserve">              21-114-515</t>
  </si>
  <si>
    <t>ZAGREB, Jordanovac 8</t>
  </si>
  <si>
    <t>Klasa:401-05/14-03</t>
  </si>
  <si>
    <t>Urbroj:251-94/14-88</t>
  </si>
  <si>
    <t>PLAN NABAVE 2016</t>
  </si>
  <si>
    <t>Ev.br.         nabave</t>
  </si>
  <si>
    <t>Konto iz fin.plana</t>
  </si>
  <si>
    <t>PREDMET NABAVE</t>
  </si>
  <si>
    <t>Procujenjena vrijednost nabave</t>
  </si>
  <si>
    <t>Planirana vrijednost nabave</t>
  </si>
  <si>
    <t>Postupak nabave</t>
  </si>
  <si>
    <t>Planirano trajanje Ug./okvirni sporazuma</t>
  </si>
  <si>
    <t>Uredski materijal i ostali materijalni rashodi</t>
  </si>
  <si>
    <t>32211</t>
  </si>
  <si>
    <t>kemijske olovke,teh.olovke gumice</t>
  </si>
  <si>
    <t>32214</t>
  </si>
  <si>
    <t>Materijal i sredstva za čišćenje i održavanje</t>
  </si>
  <si>
    <t>Sitni inventar</t>
  </si>
  <si>
    <t>Usluge promidžbe i informiranja</t>
  </si>
  <si>
    <t>32332</t>
  </si>
  <si>
    <t>Zakupnine i najamnine</t>
  </si>
  <si>
    <t>32353</t>
  </si>
  <si>
    <t>Zakupnine i najamnine za opremu</t>
  </si>
  <si>
    <t>Intelektualne usluge</t>
  </si>
  <si>
    <t>32372</t>
  </si>
  <si>
    <t>32373</t>
  </si>
  <si>
    <t>32377</t>
  </si>
  <si>
    <t>32379</t>
  </si>
  <si>
    <t>Ostale usluge</t>
  </si>
  <si>
    <t>32391</t>
  </si>
  <si>
    <t>32395</t>
  </si>
  <si>
    <t>32396</t>
  </si>
  <si>
    <t>Uredska oprema i namještaj</t>
  </si>
  <si>
    <t>Projektori</t>
  </si>
  <si>
    <t>Sukladno članku 18. točka 3. Zakona o javnoj nabavi (N.N. 143./13.), na postupke nabave robe, usluge i radova čija je procijenjena vrijednost manja od 200.000,00 kuna neće se primjenjivati odredbe Zakona o javnoj nabavi.</t>
  </si>
  <si>
    <t>XV GIMNAZIJA nabavljat će radove i usluge u 2016. godini direktnim ugovaranjem odnosno neposrednom narudžbom od dobavljača ili zaključivanjem odgovarajućeg ugovora, nakon pribavljene tri ponude.</t>
  </si>
  <si>
    <t>V.D.Ravnatelja</t>
  </si>
  <si>
    <t>Predsjednica Školskog odbora:</t>
  </si>
  <si>
    <t>Ljiljana Crnković, prof.</t>
  </si>
  <si>
    <t>Marina Bilić,  profesor</t>
  </si>
  <si>
    <t>Grafički kalkulatori</t>
  </si>
  <si>
    <t>Vanjski stručnjak za kurikulum</t>
  </si>
  <si>
    <t>Stručna recenzija</t>
  </si>
  <si>
    <t>Licence</t>
  </si>
  <si>
    <t>Trošak prijeloma</t>
  </si>
  <si>
    <t>Trošak tiskanja</t>
  </si>
  <si>
    <t>tiskanje pozivnica</t>
  </si>
  <si>
    <t>Dizajn logotipa</t>
  </si>
  <si>
    <t>radni blokovi s tiskom</t>
  </si>
  <si>
    <t>fascikl s tiskom</t>
  </si>
  <si>
    <t>promotivni materijal</t>
  </si>
  <si>
    <t>Priopćenje za javnost</t>
  </si>
  <si>
    <t>uredski materijal</t>
  </si>
  <si>
    <t>reprezentacija</t>
  </si>
  <si>
    <t>Reprezentacija</t>
  </si>
  <si>
    <t>Digitalni materijali</t>
  </si>
  <si>
    <t>Umjetnička i znanstvena djela</t>
  </si>
  <si>
    <t>Računala</t>
  </si>
  <si>
    <t>U Zagrebu, 29. prosinca 2015.</t>
  </si>
  <si>
    <t>Administrativno vođenje projekta</t>
  </si>
  <si>
    <t>Ove Odluke o Planu nabave za 2016. godinu se objavljuje na Internet stranici Škole i primjenjuje se u 2016. godini.</t>
  </si>
  <si>
    <t>bagatelna nabava</t>
  </si>
  <si>
    <t>ugovor/Narudžbenica</t>
  </si>
  <si>
    <t>PRVA DOPUNA PLANA NABAVE ZA 2016 GODINU                                                                                       "Matematika između realnog i virtualnog"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</si>
</sst>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2" applyNumberFormat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4" fillId="26" borderId="7" applyNumberFormat="0" applyAlignment="0" applyProtection="0"/>
    <xf numFmtId="0" fontId="15" fillId="26" borderId="2" applyNumberFormat="0" applyAlignment="0" applyProtection="0"/>
    <xf numFmtId="0" fontId="16" fillId="0" borderId="8" applyNumberFormat="0" applyFill="0" applyAlignment="0" applyProtection="0"/>
    <xf numFmtId="0" fontId="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4" borderId="1" applyNumberFormat="0" applyFont="0" applyAlignment="0" applyProtection="0"/>
    <xf numFmtId="0" fontId="14" fillId="22" borderId="7" applyNumberFormat="0" applyAlignment="0" applyProtection="0"/>
    <xf numFmtId="0" fontId="23" fillId="0" borderId="12" applyNumberFormat="0" applyFill="0" applyAlignment="0" applyProtection="0"/>
    <xf numFmtId="0" fontId="7" fillId="23" borderId="3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14" applyNumberFormat="0" applyFill="0" applyAlignment="0" applyProtection="0"/>
    <xf numFmtId="0" fontId="13" fillId="5" borderId="2" applyNumberFormat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1" fillId="0" borderId="0" xfId="1"/>
    <xf numFmtId="0" fontId="27" fillId="0" borderId="0" xfId="1" applyFont="1"/>
    <xf numFmtId="0" fontId="29" fillId="0" borderId="0" xfId="1" applyFont="1" applyAlignment="1">
      <alignment horizontal="center" vertical="center" wrapText="1"/>
    </xf>
    <xf numFmtId="0" fontId="31" fillId="0" borderId="15" xfId="1" applyFont="1" applyBorder="1" applyAlignment="1">
      <alignment wrapText="1"/>
    </xf>
    <xf numFmtId="0" fontId="1" fillId="0" borderId="15" xfId="1" applyBorder="1" applyAlignment="1">
      <alignment wrapText="1"/>
    </xf>
    <xf numFmtId="0" fontId="1" fillId="0" borderId="15" xfId="1" applyBorder="1" applyAlignment="1">
      <alignment horizontal="center"/>
    </xf>
    <xf numFmtId="0" fontId="1" fillId="0" borderId="15" xfId="1" applyBorder="1" applyAlignment="1">
      <alignment horizontal="center" wrapText="1"/>
    </xf>
    <xf numFmtId="0" fontId="1" fillId="0" borderId="0" xfId="1" applyAlignment="1">
      <alignment wrapText="1"/>
    </xf>
    <xf numFmtId="0" fontId="1" fillId="0" borderId="15" xfId="1" applyBorder="1"/>
    <xf numFmtId="0" fontId="32" fillId="0" borderId="15" xfId="1" applyFont="1" applyBorder="1" applyAlignment="1">
      <alignment horizontal="center"/>
    </xf>
    <xf numFmtId="4" fontId="26" fillId="0" borderId="15" xfId="1" applyNumberFormat="1" applyFont="1" applyBorder="1" applyAlignment="1">
      <alignment horizontal="center"/>
    </xf>
    <xf numFmtId="4" fontId="1" fillId="0" borderId="15" xfId="1" applyNumberFormat="1" applyFont="1" applyBorder="1"/>
    <xf numFmtId="0" fontId="1" fillId="0" borderId="15" xfId="1" applyBorder="1" applyAlignment="1">
      <alignment horizontal="left"/>
    </xf>
    <xf numFmtId="4" fontId="27" fillId="0" borderId="15" xfId="1" applyNumberFormat="1" applyFont="1" applyBorder="1"/>
    <xf numFmtId="0" fontId="32" fillId="0" borderId="15" xfId="1" applyFont="1" applyBorder="1" applyAlignment="1">
      <alignment horizontal="center" wrapText="1"/>
    </xf>
    <xf numFmtId="4" fontId="26" fillId="0" borderId="15" xfId="1" applyNumberFormat="1" applyFont="1" applyBorder="1"/>
    <xf numFmtId="0" fontId="1" fillId="0" borderId="15" xfId="1" applyBorder="1" applyAlignment="1">
      <alignment horizontal="right"/>
    </xf>
    <xf numFmtId="0" fontId="32" fillId="0" borderId="15" xfId="1" applyFont="1" applyBorder="1"/>
    <xf numFmtId="0" fontId="30" fillId="0" borderId="0" xfId="1" applyFont="1"/>
    <xf numFmtId="0" fontId="30" fillId="0" borderId="0" xfId="1" applyFont="1" applyAlignment="1">
      <alignment horizontal="center"/>
    </xf>
    <xf numFmtId="4" fontId="30" fillId="0" borderId="0" xfId="1" applyNumberFormat="1" applyFont="1"/>
    <xf numFmtId="0" fontId="28" fillId="0" borderId="0" xfId="1" applyFont="1" applyAlignment="1">
      <alignment horizontal="left" vertical="center" wrapText="1"/>
    </xf>
    <xf numFmtId="4" fontId="32" fillId="0" borderId="15" xfId="1" applyNumberFormat="1" applyFont="1" applyBorder="1" applyAlignment="1">
      <alignment horizontal="right"/>
    </xf>
    <xf numFmtId="4" fontId="32" fillId="0" borderId="15" xfId="1" applyNumberFormat="1" applyFont="1" applyBorder="1"/>
    <xf numFmtId="4" fontId="1" fillId="0" borderId="15" xfId="1" applyNumberFormat="1" applyFont="1" applyBorder="1" applyAlignment="1">
      <alignment horizontal="right"/>
    </xf>
    <xf numFmtId="0" fontId="32" fillId="0" borderId="15" xfId="1" applyFont="1" applyBorder="1" applyAlignment="1">
      <alignment horizontal="right"/>
    </xf>
    <xf numFmtId="0" fontId="1" fillId="0" borderId="0" xfId="1" applyBorder="1"/>
    <xf numFmtId="0" fontId="1" fillId="0" borderId="0" xfId="1" applyBorder="1" applyAlignment="1">
      <alignment horizontal="right"/>
    </xf>
    <xf numFmtId="4" fontId="1" fillId="0" borderId="0" xfId="1" applyNumberFormat="1" applyFont="1" applyBorder="1" applyAlignment="1">
      <alignment horizontal="right"/>
    </xf>
    <xf numFmtId="4" fontId="27" fillId="0" borderId="0" xfId="1" applyNumberFormat="1" applyFont="1" applyBorder="1"/>
    <xf numFmtId="4" fontId="1" fillId="0" borderId="0" xfId="1" applyNumberFormat="1" applyFont="1" applyBorder="1"/>
    <xf numFmtId="0" fontId="33" fillId="0" borderId="0" xfId="1" applyFont="1" applyAlignment="1">
      <alignment horizontal="left" vertical="center" wrapText="1"/>
    </xf>
    <xf numFmtId="0" fontId="28" fillId="0" borderId="0" xfId="1" applyFont="1" applyAlignment="1">
      <alignment horizontal="left" vertical="center" wrapText="1"/>
    </xf>
    <xf numFmtId="0" fontId="34" fillId="0" borderId="0" xfId="1" applyFont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</cellXfs>
  <cellStyles count="8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Isticanje1" xfId="8"/>
    <cellStyle name="20% - Isticanje2" xfId="9"/>
    <cellStyle name="20% - Isticanje3" xfId="10"/>
    <cellStyle name="20% - Isticanje4" xfId="11"/>
    <cellStyle name="20% - Isticanje5" xfId="12"/>
    <cellStyle name="20% - Isticanje6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40% - Isticanje1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Bilješka" xfId="45"/>
    <cellStyle name="Calculation 2" xfId="46"/>
    <cellStyle name="Check Cell 2" xfId="47"/>
    <cellStyle name="Dobro" xfId="48"/>
    <cellStyle name="Explanatory Text 2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Isticanje1" xfId="56"/>
    <cellStyle name="Isticanje2" xfId="57"/>
    <cellStyle name="Isticanje3" xfId="58"/>
    <cellStyle name="Isticanje4" xfId="59"/>
    <cellStyle name="Isticanje5" xfId="60"/>
    <cellStyle name="Isticanje6" xfId="61"/>
    <cellStyle name="Izlaz" xfId="62"/>
    <cellStyle name="Izračun" xfId="63"/>
    <cellStyle name="Linked Cell 2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 2" xfId="71"/>
    <cellStyle name="Neutralno" xfId="72"/>
    <cellStyle name="Normal" xfId="0" builtinId="0"/>
    <cellStyle name="Normal 2" xfId="1"/>
    <cellStyle name="Note 2" xfId="73"/>
    <cellStyle name="Output 2" xfId="74"/>
    <cellStyle name="Povezana ćelija" xfId="75"/>
    <cellStyle name="Provjera ćelije" xfId="76"/>
    <cellStyle name="Tekst objašnjenja" xfId="77"/>
    <cellStyle name="Tekst upozorenja" xfId="78"/>
    <cellStyle name="Title 2" xfId="79"/>
    <cellStyle name="Total 2" xfId="80"/>
    <cellStyle name="Ukupni zbroj" xfId="81"/>
    <cellStyle name="Unos" xfId="82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workbookViewId="0">
      <selection activeCell="C5" sqref="C5:G5"/>
    </sheetView>
  </sheetViews>
  <sheetFormatPr defaultRowHeight="15" x14ac:dyDescent="0.25"/>
  <cols>
    <col min="3" max="3" width="34.140625" customWidth="1"/>
    <col min="4" max="4" width="19.28515625" customWidth="1"/>
    <col min="5" max="5" width="17.42578125" customWidth="1"/>
    <col min="6" max="6" width="17.5703125" customWidth="1"/>
    <col min="7" max="7" width="19.85546875" customWidth="1"/>
  </cols>
  <sheetData>
    <row r="1" spans="1:8" ht="15.75" x14ac:dyDescent="0.25">
      <c r="A1" s="3" t="s">
        <v>0</v>
      </c>
      <c r="B1" s="2"/>
      <c r="C1" s="3" t="s">
        <v>1</v>
      </c>
      <c r="D1" s="2"/>
      <c r="E1" s="2"/>
      <c r="F1" s="2"/>
      <c r="G1" s="2"/>
      <c r="H1" s="2"/>
    </row>
    <row r="2" spans="1:8" ht="15.75" x14ac:dyDescent="0.25">
      <c r="A2" s="3" t="s">
        <v>2</v>
      </c>
      <c r="B2" s="2"/>
      <c r="C2" s="2"/>
      <c r="D2" s="2"/>
      <c r="E2" s="2"/>
      <c r="F2" s="2"/>
      <c r="G2" s="2"/>
      <c r="H2" s="2"/>
    </row>
    <row r="3" spans="1:8" ht="20.25" x14ac:dyDescent="0.25">
      <c r="A3" s="3" t="s">
        <v>3</v>
      </c>
      <c r="B3" s="2"/>
      <c r="C3" s="2"/>
      <c r="D3" s="23"/>
      <c r="E3" s="23"/>
      <c r="F3" s="23"/>
      <c r="G3" s="23"/>
      <c r="H3" s="23"/>
    </row>
    <row r="4" spans="1:8" ht="20.25" x14ac:dyDescent="0.25">
      <c r="A4" s="3" t="s">
        <v>4</v>
      </c>
      <c r="B4" s="2"/>
      <c r="C4" s="2"/>
      <c r="D4" s="23"/>
      <c r="E4" s="23"/>
      <c r="F4" s="23"/>
      <c r="G4" s="23"/>
      <c r="H4" s="23"/>
    </row>
    <row r="5" spans="1:8" ht="47.25" customHeight="1" x14ac:dyDescent="0.25">
      <c r="A5" s="2"/>
      <c r="B5" s="2"/>
      <c r="C5" s="35" t="s">
        <v>64</v>
      </c>
      <c r="D5" s="36"/>
      <c r="E5" s="36"/>
      <c r="F5" s="36"/>
      <c r="G5" s="36"/>
      <c r="H5" s="2"/>
    </row>
    <row r="6" spans="1:8" ht="20.25" x14ac:dyDescent="0.25">
      <c r="A6" s="2"/>
      <c r="B6" s="2"/>
      <c r="C6" s="4"/>
      <c r="D6" s="34" t="s">
        <v>5</v>
      </c>
      <c r="E6" s="34"/>
      <c r="F6" s="34"/>
      <c r="G6" s="34"/>
      <c r="H6" s="34"/>
    </row>
    <row r="7" spans="1:8" ht="77.25" x14ac:dyDescent="0.25">
      <c r="A7" s="5" t="s">
        <v>6</v>
      </c>
      <c r="B7" s="6" t="s">
        <v>7</v>
      </c>
      <c r="C7" s="7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9"/>
    </row>
    <row r="8" spans="1:8" ht="15.75" x14ac:dyDescent="0.25">
      <c r="A8" s="10"/>
      <c r="B8" s="11">
        <v>3221</v>
      </c>
      <c r="C8" s="7" t="s">
        <v>13</v>
      </c>
      <c r="D8" s="26">
        <f>SUM(E8/1.25)</f>
        <v>25920</v>
      </c>
      <c r="E8" s="12">
        <f>SUM(E9:E13)</f>
        <v>32400</v>
      </c>
      <c r="F8" s="13"/>
      <c r="G8" s="10"/>
      <c r="H8" s="2"/>
    </row>
    <row r="9" spans="1:8" ht="15.75" x14ac:dyDescent="0.25">
      <c r="A9" s="10">
        <v>1</v>
      </c>
      <c r="B9" s="14" t="s">
        <v>14</v>
      </c>
      <c r="C9" s="10" t="s">
        <v>15</v>
      </c>
      <c r="D9" s="26">
        <f>SUM(E9/1.25)</f>
        <v>1600</v>
      </c>
      <c r="E9" s="15">
        <v>2000</v>
      </c>
      <c r="F9" s="13" t="s">
        <v>62</v>
      </c>
      <c r="G9" s="10" t="s">
        <v>63</v>
      </c>
      <c r="H9" s="2"/>
    </row>
    <row r="10" spans="1:8" ht="15.75" x14ac:dyDescent="0.25">
      <c r="A10" s="10">
        <v>2</v>
      </c>
      <c r="B10" s="14">
        <v>32211</v>
      </c>
      <c r="C10" s="10" t="s">
        <v>49</v>
      </c>
      <c r="D10" s="26">
        <f t="shared" ref="D10:D28" si="0">SUM(E10/1.25)</f>
        <v>3840</v>
      </c>
      <c r="E10" s="15">
        <v>4800</v>
      </c>
      <c r="F10" s="13" t="s">
        <v>62</v>
      </c>
      <c r="G10" s="10" t="s">
        <v>63</v>
      </c>
      <c r="H10" s="2"/>
    </row>
    <row r="11" spans="1:8" ht="15.75" x14ac:dyDescent="0.25">
      <c r="A11" s="10">
        <v>3</v>
      </c>
      <c r="B11" s="14">
        <v>32211</v>
      </c>
      <c r="C11" s="10" t="s">
        <v>50</v>
      </c>
      <c r="D11" s="26">
        <f t="shared" si="0"/>
        <v>2880</v>
      </c>
      <c r="E11" s="15">
        <v>3600</v>
      </c>
      <c r="F11" s="13" t="s">
        <v>62</v>
      </c>
      <c r="G11" s="10" t="s">
        <v>63</v>
      </c>
      <c r="H11" s="2"/>
    </row>
    <row r="12" spans="1:8" ht="15.75" x14ac:dyDescent="0.25">
      <c r="A12" s="10">
        <v>4</v>
      </c>
      <c r="B12" s="14">
        <v>32211</v>
      </c>
      <c r="C12" s="10" t="s">
        <v>53</v>
      </c>
      <c r="D12" s="26">
        <f t="shared" si="0"/>
        <v>12800</v>
      </c>
      <c r="E12" s="15">
        <v>16000</v>
      </c>
      <c r="F12" s="13" t="s">
        <v>62</v>
      </c>
      <c r="G12" s="10" t="s">
        <v>63</v>
      </c>
      <c r="H12" s="2"/>
    </row>
    <row r="13" spans="1:8" ht="15.75" x14ac:dyDescent="0.25">
      <c r="A13" s="10">
        <v>22</v>
      </c>
      <c r="B13" s="14" t="s">
        <v>16</v>
      </c>
      <c r="C13" s="10" t="s">
        <v>17</v>
      </c>
      <c r="D13" s="26">
        <f t="shared" si="0"/>
        <v>4800</v>
      </c>
      <c r="E13" s="15">
        <v>6000</v>
      </c>
      <c r="F13" s="13" t="s">
        <v>62</v>
      </c>
      <c r="G13" s="10" t="s">
        <v>63</v>
      </c>
      <c r="H13" s="2"/>
    </row>
    <row r="14" spans="1:8" ht="15.75" x14ac:dyDescent="0.25">
      <c r="A14" s="10"/>
      <c r="B14" s="11">
        <v>3225</v>
      </c>
      <c r="C14" s="11" t="s">
        <v>18</v>
      </c>
      <c r="D14" s="26">
        <f t="shared" si="0"/>
        <v>36000</v>
      </c>
      <c r="E14" s="12">
        <f>SUM(E15)</f>
        <v>45000</v>
      </c>
      <c r="F14" s="13"/>
      <c r="G14" s="10"/>
      <c r="H14" s="2"/>
    </row>
    <row r="15" spans="1:8" ht="15.75" x14ac:dyDescent="0.25">
      <c r="A15" s="10">
        <v>55</v>
      </c>
      <c r="B15" s="10">
        <v>32251</v>
      </c>
      <c r="C15" s="10" t="s">
        <v>41</v>
      </c>
      <c r="D15" s="26">
        <f t="shared" si="0"/>
        <v>36000</v>
      </c>
      <c r="E15" s="15">
        <v>45000</v>
      </c>
      <c r="F15" s="13" t="s">
        <v>62</v>
      </c>
      <c r="G15" s="10" t="s">
        <v>63</v>
      </c>
      <c r="H15" s="2"/>
    </row>
    <row r="16" spans="1:8" ht="15.75" x14ac:dyDescent="0.25">
      <c r="A16" s="10"/>
      <c r="B16" s="11">
        <v>3233</v>
      </c>
      <c r="C16" s="19" t="s">
        <v>19</v>
      </c>
      <c r="D16" s="26">
        <f t="shared" si="0"/>
        <v>9520</v>
      </c>
      <c r="E16" s="12">
        <f>SUM(E17:E18)</f>
        <v>11900</v>
      </c>
      <c r="F16" s="13"/>
      <c r="G16" s="10"/>
      <c r="H16" s="2"/>
    </row>
    <row r="17" spans="1:8" ht="15.75" x14ac:dyDescent="0.25">
      <c r="A17" s="10">
        <v>90</v>
      </c>
      <c r="B17" s="18" t="s">
        <v>20</v>
      </c>
      <c r="C17" s="10" t="s">
        <v>51</v>
      </c>
      <c r="D17" s="26">
        <f t="shared" si="0"/>
        <v>7920</v>
      </c>
      <c r="E17" s="15">
        <v>9900</v>
      </c>
      <c r="F17" s="13" t="s">
        <v>62</v>
      </c>
      <c r="G17" s="10" t="s">
        <v>63</v>
      </c>
      <c r="H17" s="2"/>
    </row>
    <row r="18" spans="1:8" ht="15.75" x14ac:dyDescent="0.25">
      <c r="A18" s="10">
        <v>91</v>
      </c>
      <c r="B18" s="18"/>
      <c r="C18" s="10" t="s">
        <v>52</v>
      </c>
      <c r="D18" s="26">
        <f t="shared" si="0"/>
        <v>1600</v>
      </c>
      <c r="E18" s="15">
        <v>2000</v>
      </c>
      <c r="F18" s="13" t="s">
        <v>62</v>
      </c>
      <c r="G18" s="10" t="s">
        <v>63</v>
      </c>
      <c r="H18" s="2"/>
    </row>
    <row r="19" spans="1:8" ht="15.75" x14ac:dyDescent="0.25">
      <c r="A19" s="10"/>
      <c r="B19" s="11">
        <v>3235</v>
      </c>
      <c r="C19" s="19" t="s">
        <v>21</v>
      </c>
      <c r="D19" s="26">
        <f t="shared" si="0"/>
        <v>19920</v>
      </c>
      <c r="E19" s="12">
        <f>SUM(E20)</f>
        <v>24900</v>
      </c>
      <c r="F19" s="13"/>
      <c r="G19" s="10"/>
      <c r="H19" s="2"/>
    </row>
    <row r="20" spans="1:8" ht="15.75" x14ac:dyDescent="0.25">
      <c r="A20" s="10">
        <v>98</v>
      </c>
      <c r="B20" s="18" t="s">
        <v>22</v>
      </c>
      <c r="C20" s="10" t="s">
        <v>23</v>
      </c>
      <c r="D20" s="26">
        <f t="shared" si="0"/>
        <v>19920</v>
      </c>
      <c r="E20" s="15">
        <v>24900</v>
      </c>
      <c r="F20" s="13" t="s">
        <v>62</v>
      </c>
      <c r="G20" s="10" t="s">
        <v>63</v>
      </c>
      <c r="H20" s="1"/>
    </row>
    <row r="21" spans="1:8" ht="15.75" x14ac:dyDescent="0.25">
      <c r="A21" s="10"/>
      <c r="B21" s="11">
        <v>3237</v>
      </c>
      <c r="C21" s="19" t="s">
        <v>24</v>
      </c>
      <c r="D21" s="26"/>
      <c r="E21" s="12">
        <f>SUM(E22:E25)</f>
        <v>91500</v>
      </c>
      <c r="F21" s="13"/>
      <c r="G21" s="10"/>
      <c r="H21" s="1"/>
    </row>
    <row r="22" spans="1:8" ht="15.75" x14ac:dyDescent="0.25">
      <c r="A22" s="10">
        <v>101</v>
      </c>
      <c r="B22" s="18" t="s">
        <v>25</v>
      </c>
      <c r="C22" s="10" t="s">
        <v>42</v>
      </c>
      <c r="D22" s="26"/>
      <c r="E22" s="15">
        <v>25500</v>
      </c>
      <c r="F22" s="13" t="s">
        <v>62</v>
      </c>
      <c r="G22" s="10" t="s">
        <v>63</v>
      </c>
      <c r="H22" s="1"/>
    </row>
    <row r="23" spans="1:8" ht="15.75" x14ac:dyDescent="0.25">
      <c r="A23" s="10">
        <v>102</v>
      </c>
      <c r="B23" s="18" t="s">
        <v>26</v>
      </c>
      <c r="C23" s="10" t="s">
        <v>43</v>
      </c>
      <c r="D23" s="26"/>
      <c r="E23" s="15">
        <v>5000</v>
      </c>
      <c r="F23" s="13" t="s">
        <v>62</v>
      </c>
      <c r="G23" s="10" t="s">
        <v>63</v>
      </c>
      <c r="H23" s="1"/>
    </row>
    <row r="24" spans="1:8" ht="15.75" x14ac:dyDescent="0.25">
      <c r="A24" s="10">
        <v>103</v>
      </c>
      <c r="B24" s="18" t="s">
        <v>27</v>
      </c>
      <c r="C24" s="10" t="s">
        <v>48</v>
      </c>
      <c r="D24" s="26"/>
      <c r="E24" s="15">
        <v>1000</v>
      </c>
      <c r="F24" s="13" t="s">
        <v>62</v>
      </c>
      <c r="G24" s="10" t="s">
        <v>63</v>
      </c>
      <c r="H24" s="1"/>
    </row>
    <row r="25" spans="1:8" ht="15.75" x14ac:dyDescent="0.25">
      <c r="A25" s="10">
        <v>104</v>
      </c>
      <c r="B25" s="18" t="s">
        <v>28</v>
      </c>
      <c r="C25" s="10" t="s">
        <v>60</v>
      </c>
      <c r="D25" s="26"/>
      <c r="E25" s="15">
        <v>60000</v>
      </c>
      <c r="F25" s="13" t="s">
        <v>62</v>
      </c>
      <c r="G25" s="10" t="s">
        <v>63</v>
      </c>
      <c r="H25" s="1"/>
    </row>
    <row r="26" spans="1:8" ht="15.75" x14ac:dyDescent="0.25">
      <c r="A26" s="10"/>
      <c r="B26" s="11">
        <v>3239</v>
      </c>
      <c r="C26" s="11" t="s">
        <v>29</v>
      </c>
      <c r="D26" s="24"/>
      <c r="E26" s="12">
        <f>SUM(E27:E29)</f>
        <v>81495</v>
      </c>
      <c r="F26" s="13"/>
      <c r="G26" s="10"/>
      <c r="H26" s="1"/>
    </row>
    <row r="27" spans="1:8" ht="15.75" x14ac:dyDescent="0.25">
      <c r="A27" s="10">
        <v>108</v>
      </c>
      <c r="B27" s="18" t="s">
        <v>30</v>
      </c>
      <c r="C27" s="10" t="s">
        <v>45</v>
      </c>
      <c r="D27" s="26">
        <f t="shared" si="0"/>
        <v>28800</v>
      </c>
      <c r="E27" s="15">
        <v>36000</v>
      </c>
      <c r="F27" s="13" t="s">
        <v>62</v>
      </c>
      <c r="G27" s="10" t="s">
        <v>63</v>
      </c>
      <c r="H27" s="1"/>
    </row>
    <row r="28" spans="1:8" ht="15.75" x14ac:dyDescent="0.25">
      <c r="A28" s="10">
        <v>109</v>
      </c>
      <c r="B28" s="18" t="s">
        <v>31</v>
      </c>
      <c r="C28" s="10" t="s">
        <v>46</v>
      </c>
      <c r="D28" s="26">
        <f t="shared" si="0"/>
        <v>36396</v>
      </c>
      <c r="E28" s="15">
        <v>45495</v>
      </c>
      <c r="F28" s="13" t="s">
        <v>62</v>
      </c>
      <c r="G28" s="10" t="s">
        <v>63</v>
      </c>
      <c r="H28" s="1"/>
    </row>
    <row r="29" spans="1:8" ht="15.75" x14ac:dyDescent="0.25">
      <c r="A29" s="10">
        <v>110</v>
      </c>
      <c r="B29" s="18" t="s">
        <v>32</v>
      </c>
      <c r="C29" s="10" t="s">
        <v>47</v>
      </c>
      <c r="D29" s="26"/>
      <c r="E29" s="15"/>
      <c r="F29" s="13" t="s">
        <v>62</v>
      </c>
      <c r="G29" s="10" t="s">
        <v>63</v>
      </c>
      <c r="H29" s="1"/>
    </row>
    <row r="30" spans="1:8" ht="15.75" x14ac:dyDescent="0.25">
      <c r="A30" s="10"/>
      <c r="B30" s="27">
        <v>3293</v>
      </c>
      <c r="C30" s="11" t="s">
        <v>55</v>
      </c>
      <c r="D30" s="24"/>
      <c r="E30" s="12">
        <f>SUM(E31)</f>
        <v>25970</v>
      </c>
      <c r="F30" s="13"/>
      <c r="G30" s="10"/>
      <c r="H30" s="1"/>
    </row>
    <row r="31" spans="1:8" ht="15.75" x14ac:dyDescent="0.25">
      <c r="A31" s="10"/>
      <c r="B31" s="18"/>
      <c r="C31" s="10" t="s">
        <v>54</v>
      </c>
      <c r="D31" s="26">
        <f t="shared" ref="D31" si="1">SUM(E31/1.25)</f>
        <v>20776</v>
      </c>
      <c r="E31" s="15">
        <v>25970</v>
      </c>
      <c r="F31" s="13" t="s">
        <v>62</v>
      </c>
      <c r="G31" s="10" t="s">
        <v>63</v>
      </c>
      <c r="H31" s="1"/>
    </row>
    <row r="32" spans="1:8" ht="15.75" x14ac:dyDescent="0.25">
      <c r="A32" s="10"/>
      <c r="B32" s="27">
        <v>4123</v>
      </c>
      <c r="C32" s="11" t="s">
        <v>44</v>
      </c>
      <c r="D32" s="24"/>
      <c r="E32" s="12">
        <f>SUM(E33)</f>
        <v>18000</v>
      </c>
      <c r="F32" s="25"/>
      <c r="G32" s="10"/>
      <c r="H32" s="1"/>
    </row>
    <row r="33" spans="1:7" ht="15.75" x14ac:dyDescent="0.25">
      <c r="A33" s="10"/>
      <c r="B33" s="18"/>
      <c r="C33" s="10" t="s">
        <v>44</v>
      </c>
      <c r="D33" s="26">
        <f t="shared" ref="D33:D38" si="2">SUM(E33/1.25)</f>
        <v>14400</v>
      </c>
      <c r="E33" s="15">
        <v>18000</v>
      </c>
      <c r="F33" s="13" t="s">
        <v>62</v>
      </c>
      <c r="G33" s="10" t="s">
        <v>63</v>
      </c>
    </row>
    <row r="34" spans="1:7" ht="15.75" x14ac:dyDescent="0.25">
      <c r="A34" s="10"/>
      <c r="B34" s="11">
        <v>4221</v>
      </c>
      <c r="C34" s="16" t="s">
        <v>33</v>
      </c>
      <c r="D34" s="24"/>
      <c r="E34" s="12">
        <f>SUM(E35:E36)</f>
        <v>36000</v>
      </c>
      <c r="F34" s="13"/>
      <c r="G34" s="10"/>
    </row>
    <row r="35" spans="1:7" ht="15.75" x14ac:dyDescent="0.25">
      <c r="A35" s="10">
        <v>115</v>
      </c>
      <c r="B35" s="18">
        <v>42211</v>
      </c>
      <c r="C35" s="10" t="s">
        <v>58</v>
      </c>
      <c r="D35" s="26">
        <f t="shared" si="2"/>
        <v>24000</v>
      </c>
      <c r="E35" s="15">
        <v>30000</v>
      </c>
      <c r="F35" s="13" t="s">
        <v>62</v>
      </c>
      <c r="G35" s="10" t="s">
        <v>63</v>
      </c>
    </row>
    <row r="36" spans="1:7" ht="15.75" x14ac:dyDescent="0.25">
      <c r="A36" s="10">
        <v>116</v>
      </c>
      <c r="B36" s="18">
        <v>42211</v>
      </c>
      <c r="C36" s="10" t="s">
        <v>34</v>
      </c>
      <c r="D36" s="26">
        <f t="shared" si="2"/>
        <v>4800</v>
      </c>
      <c r="E36" s="15">
        <v>6000</v>
      </c>
      <c r="F36" s="13" t="s">
        <v>62</v>
      </c>
      <c r="G36" s="10" t="s">
        <v>63</v>
      </c>
    </row>
    <row r="37" spans="1:7" ht="15.75" x14ac:dyDescent="0.25">
      <c r="A37" s="10"/>
      <c r="B37" s="27">
        <v>4263</v>
      </c>
      <c r="C37" s="11" t="s">
        <v>57</v>
      </c>
      <c r="D37" s="24"/>
      <c r="E37" s="17">
        <f>SUM(E38)</f>
        <v>19200</v>
      </c>
      <c r="F37" s="13"/>
      <c r="G37" s="10"/>
    </row>
    <row r="38" spans="1:7" ht="15.75" x14ac:dyDescent="0.25">
      <c r="A38" s="10"/>
      <c r="B38" s="18"/>
      <c r="C38" s="10" t="s">
        <v>56</v>
      </c>
      <c r="D38" s="26">
        <f t="shared" si="2"/>
        <v>15360</v>
      </c>
      <c r="E38" s="15">
        <v>19200</v>
      </c>
      <c r="F38" s="13" t="s">
        <v>62</v>
      </c>
      <c r="G38" s="10" t="s">
        <v>63</v>
      </c>
    </row>
    <row r="39" spans="1:7" ht="15.75" x14ac:dyDescent="0.25">
      <c r="A39" s="28"/>
      <c r="B39" s="29"/>
      <c r="C39" s="28"/>
      <c r="D39" s="30"/>
      <c r="E39" s="31"/>
      <c r="F39" s="32"/>
      <c r="G39" s="28"/>
    </row>
    <row r="40" spans="1:7" ht="15.75" x14ac:dyDescent="0.25">
      <c r="A40" s="28"/>
      <c r="B40" s="29"/>
      <c r="C40" s="28"/>
      <c r="D40" s="30"/>
      <c r="E40" s="31"/>
      <c r="F40" s="32"/>
      <c r="G40" s="28"/>
    </row>
    <row r="41" spans="1:7" ht="15.75" x14ac:dyDescent="0.25">
      <c r="A41" s="28"/>
      <c r="B41" s="29"/>
      <c r="C41" s="28"/>
      <c r="D41" s="30"/>
      <c r="E41" s="31"/>
      <c r="F41" s="32"/>
      <c r="G41" s="28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ht="15.75" x14ac:dyDescent="0.25">
      <c r="A43" s="33" t="s">
        <v>35</v>
      </c>
      <c r="B43" s="33"/>
      <c r="C43" s="33"/>
      <c r="D43" s="33"/>
      <c r="E43" s="33"/>
      <c r="F43" s="33"/>
      <c r="G43" s="2"/>
    </row>
    <row r="44" spans="1:7" ht="60" customHeight="1" x14ac:dyDescent="0.25">
      <c r="A44" s="33" t="s">
        <v>36</v>
      </c>
      <c r="B44" s="33"/>
      <c r="C44" s="33"/>
      <c r="D44" s="33"/>
      <c r="E44" s="33"/>
      <c r="F44" s="33"/>
      <c r="G44" s="2"/>
    </row>
    <row r="45" spans="1:7" ht="30.75" customHeight="1" x14ac:dyDescent="0.25">
      <c r="A45" s="33" t="s">
        <v>61</v>
      </c>
      <c r="B45" s="33"/>
      <c r="C45" s="33"/>
      <c r="D45" s="33"/>
      <c r="E45" s="33"/>
      <c r="F45" s="33"/>
      <c r="G45" s="2"/>
    </row>
    <row r="46" spans="1:7" x14ac:dyDescent="0.25">
      <c r="A46" s="20"/>
      <c r="B46" s="20"/>
      <c r="C46" s="20"/>
      <c r="D46" s="20"/>
      <c r="E46" s="20"/>
      <c r="F46" s="20"/>
      <c r="G46" s="2"/>
    </row>
    <row r="47" spans="1:7" x14ac:dyDescent="0.25">
      <c r="A47" s="20" t="s">
        <v>59</v>
      </c>
      <c r="B47" s="20"/>
      <c r="C47" s="20"/>
      <c r="D47" s="21" t="s">
        <v>37</v>
      </c>
      <c r="E47" s="22"/>
      <c r="F47" s="22" t="s">
        <v>38</v>
      </c>
      <c r="G47" s="2"/>
    </row>
    <row r="48" spans="1:7" x14ac:dyDescent="0.25">
      <c r="A48" s="20"/>
      <c r="B48" s="20"/>
      <c r="C48" s="20"/>
      <c r="D48" s="20"/>
      <c r="E48" s="20"/>
      <c r="F48" s="20"/>
      <c r="G48" s="2"/>
    </row>
    <row r="49" spans="1:7" x14ac:dyDescent="0.25">
      <c r="A49" s="20"/>
      <c r="B49" s="20"/>
      <c r="C49" s="20"/>
      <c r="D49" s="20" t="s">
        <v>39</v>
      </c>
      <c r="E49" s="21"/>
      <c r="F49" s="21" t="s">
        <v>40</v>
      </c>
      <c r="G49" s="2"/>
    </row>
    <row r="50" spans="1:7" x14ac:dyDescent="0.25">
      <c r="A50" s="20"/>
      <c r="B50" s="20"/>
      <c r="C50" s="20"/>
      <c r="D50" s="20"/>
      <c r="E50" s="20"/>
      <c r="F50" s="20"/>
      <c r="G50" s="1"/>
    </row>
    <row r="115" spans="8:11" x14ac:dyDescent="0.25">
      <c r="K115">
        <v>3220</v>
      </c>
    </row>
    <row r="116" spans="8:11" x14ac:dyDescent="0.25">
      <c r="K116">
        <v>7800</v>
      </c>
    </row>
    <row r="117" spans="8:11" x14ac:dyDescent="0.25">
      <c r="K117">
        <v>0</v>
      </c>
    </row>
    <row r="118" spans="8:11" x14ac:dyDescent="0.25">
      <c r="K118">
        <v>975</v>
      </c>
    </row>
    <row r="119" spans="8:11" x14ac:dyDescent="0.25">
      <c r="K119">
        <v>975</v>
      </c>
    </row>
    <row r="120" spans="8:11" x14ac:dyDescent="0.25">
      <c r="K120">
        <v>13000</v>
      </c>
    </row>
    <row r="122" spans="8:11" x14ac:dyDescent="0.25">
      <c r="K122">
        <f>SUM(K115:K121)</f>
        <v>25970</v>
      </c>
    </row>
    <row r="123" spans="8:11" x14ac:dyDescent="0.25">
      <c r="K123">
        <v>7800</v>
      </c>
    </row>
    <row r="124" spans="8:11" x14ac:dyDescent="0.25">
      <c r="K124">
        <f>SUM(K122:K123)</f>
        <v>33770</v>
      </c>
    </row>
    <row r="125" spans="8:11" x14ac:dyDescent="0.25">
      <c r="H125" s="1"/>
    </row>
    <row r="126" spans="8:11" x14ac:dyDescent="0.25">
      <c r="H126" s="1"/>
    </row>
  </sheetData>
  <mergeCells count="5">
    <mergeCell ref="A45:F45"/>
    <mergeCell ref="C5:G5"/>
    <mergeCell ref="A43:F43"/>
    <mergeCell ref="A44:F44"/>
    <mergeCell ref="D6:H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Anica Tunjić</cp:lastModifiedBy>
  <dcterms:created xsi:type="dcterms:W3CDTF">2015-12-29T10:41:11Z</dcterms:created>
  <dcterms:modified xsi:type="dcterms:W3CDTF">2016-01-25T07:53:17Z</dcterms:modified>
</cp:coreProperties>
</file>