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RASHODI 2018" sheetId="1" r:id="rId1"/>
    <sheet name="PRIHODI 2018" sheetId="2" r:id="rId2"/>
  </sheets>
  <calcPr calcId="145621"/>
</workbook>
</file>

<file path=xl/calcChain.xml><?xml version="1.0" encoding="utf-8"?>
<calcChain xmlns="http://schemas.openxmlformats.org/spreadsheetml/2006/main">
  <c r="F18" i="2" l="1"/>
  <c r="C58" i="1" l="1"/>
  <c r="C57" i="1" s="1"/>
  <c r="D57" i="1"/>
  <c r="C9" i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E18" i="2"/>
  <c r="D44" i="1" l="1"/>
  <c r="E23" i="1"/>
  <c r="E68" i="1" l="1"/>
  <c r="E67" i="1"/>
  <c r="E66" i="1"/>
  <c r="E65" i="1"/>
  <c r="E64" i="1"/>
  <c r="E63" i="1"/>
  <c r="E62" i="1"/>
  <c r="E61" i="1"/>
  <c r="E60" i="1"/>
  <c r="E59" i="1"/>
  <c r="E58" i="1"/>
  <c r="E57" i="1" s="1"/>
  <c r="E56" i="1"/>
  <c r="E55" i="1"/>
  <c r="E54" i="1"/>
  <c r="E53" i="1"/>
  <c r="E52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2" i="1"/>
  <c r="E19" i="1"/>
  <c r="E18" i="1"/>
  <c r="E17" i="1"/>
  <c r="E16" i="1"/>
  <c r="E15" i="1"/>
  <c r="E14" i="1"/>
  <c r="E13" i="1"/>
  <c r="E12" i="1"/>
  <c r="E11" i="1"/>
  <c r="D27" i="1"/>
  <c r="E27" i="1" s="1"/>
  <c r="D10" i="1"/>
  <c r="E44" i="1"/>
  <c r="D21" i="1"/>
  <c r="E10" i="1" l="1"/>
  <c r="D20" i="1"/>
  <c r="D9" i="1" s="1"/>
  <c r="E21" i="1"/>
  <c r="D69" i="1" l="1"/>
  <c r="E69" i="1" s="1"/>
  <c r="E20" i="1"/>
  <c r="E9" i="1" s="1"/>
</calcChain>
</file>

<file path=xl/comments1.xml><?xml version="1.0" encoding="utf-8"?>
<comments xmlns="http://schemas.openxmlformats.org/spreadsheetml/2006/main">
  <authors>
    <author>Anica Tunjić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Anica Tunjić: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<sst xmlns="http://schemas.openxmlformats.org/spreadsheetml/2006/main" count="102" uniqueCount="99">
  <si>
    <t>RKPD:16682</t>
  </si>
  <si>
    <t>OIB 24358183010</t>
  </si>
  <si>
    <t>RASHODI</t>
  </si>
  <si>
    <t>Br. ek. klas.</t>
  </si>
  <si>
    <t>Naziv računa rashoda/izdataka</t>
  </si>
  <si>
    <t>Rashodi za zaposlene</t>
  </si>
  <si>
    <t>Plaće(bruto)</t>
  </si>
  <si>
    <t>Plaće za zaposlene</t>
  </si>
  <si>
    <t>Plaće za prek. rad</t>
  </si>
  <si>
    <t>Plaće za posebne uvj.rada</t>
  </si>
  <si>
    <t>Ostali rashodi za zaposlene</t>
  </si>
  <si>
    <t>Dop.za obv.zdr.osig.</t>
  </si>
  <si>
    <t>Dop..za obv.osig.u sl.nezapo.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</si>
  <si>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</si>
  <si>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</si>
  <si>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</si>
  <si>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</si>
  <si>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</si>
  <si>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Ostale naknade troškova</t>
  </si>
  <si>
    <t>Rashodi za materijal i energiju</t>
  </si>
  <si>
    <t>Uredski mat. i ostali mat. rashodi</t>
  </si>
  <si>
    <t>Materijal i sirovine</t>
  </si>
  <si>
    <t>Energija</t>
  </si>
  <si>
    <t>Mat. i dijel. za tek. Invest. održavanje</t>
  </si>
  <si>
    <t>Sitni inventar</t>
  </si>
  <si>
    <t>Službena radna i zaštitna odjeća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</si>
  <si>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</si>
  <si>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</si>
  <si>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</si>
  <si>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</si>
  <si>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</si>
  <si>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</si>
  <si>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</si>
  <si>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</si>
  <si>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</si>
  <si>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</si>
  <si>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nes.rashodi</t>
  </si>
  <si>
    <t>Školski odbor</t>
  </si>
  <si>
    <t>Premije osiguranja</t>
  </si>
  <si>
    <t>Reprezentacija</t>
  </si>
  <si>
    <t>Članarine</t>
  </si>
  <si>
    <t>Pristojbe i naknade</t>
  </si>
  <si>
    <t>Ostali nesp. rashodi poslovanja</t>
  </si>
  <si>
    <t>Financijski rashodi</t>
  </si>
  <si>
    <t>Ostali fin.rashodi</t>
  </si>
  <si>
    <t>Bankarske usluge</t>
  </si>
  <si>
    <t>Zatezne kamate</t>
  </si>
  <si>
    <t>Ostali nespomenuti financijski rashodi</t>
  </si>
  <si>
    <t>Rashodi za nabavu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</si>
  <si>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</si>
  <si>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</si>
  <si>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</si>
  <si>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</si>
  <si>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</si>
  <si>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Medicinska i lab.oprema</t>
  </si>
  <si>
    <t>Sportska oprema</t>
  </si>
  <si>
    <t>Oprema za održavanje</t>
  </si>
  <si>
    <t xml:space="preserve">Knjige </t>
  </si>
  <si>
    <t>UKUPNO</t>
  </si>
  <si>
    <t>REBALANS FINANCIJSKOG PLANA ZA 2018 GODINU</t>
  </si>
  <si>
    <t>FINANCIJSKI PLAN ZA 2018.</t>
  </si>
  <si>
    <t>UKUPAN PLAN ZA 2018.</t>
  </si>
  <si>
    <t>Službena putovanja ACSL</t>
  </si>
  <si>
    <t>PRIHODI</t>
  </si>
  <si>
    <t>Tekuće pomoći iz proračunu MZOS</t>
  </si>
  <si>
    <t>Agencija(voće)</t>
  </si>
  <si>
    <t>Prihodi od kamata</t>
  </si>
  <si>
    <t>Prihodi od pruženih usluga</t>
  </si>
  <si>
    <t>Školarine</t>
  </si>
  <si>
    <t>Izleti učenika</t>
  </si>
  <si>
    <t>ACSL</t>
  </si>
  <si>
    <t>Prihodi od nadležnog proračuna</t>
  </si>
  <si>
    <t>Prihodi za nabanu nef.imovine</t>
  </si>
  <si>
    <t>Ostali prihodi/Realizacija programa javnih</t>
  </si>
  <si>
    <t>potreba /Sportski klubovi</t>
  </si>
  <si>
    <t>Stambeni objekti</t>
  </si>
  <si>
    <t>REBALANS 2018</t>
  </si>
  <si>
    <t>PLAN 2018</t>
  </si>
  <si>
    <t>UKUPNO PLAN 2018</t>
  </si>
  <si>
    <t>ERASMUS +</t>
  </si>
  <si>
    <t>REBALANS FINANCIJSKOG PLANA 2018</t>
  </si>
  <si>
    <t>Ostali nesp. rashodi poslovanja ACSL</t>
  </si>
  <si>
    <t>XV GIMNAZIJA, ZAGREB, Jordanovac 8</t>
  </si>
  <si>
    <t>RKPD 16682</t>
  </si>
  <si>
    <t xml:space="preserve">                   REBALANS FINANCIJSKOG PLANA ZA 2018 GODINU</t>
  </si>
  <si>
    <t>Rashodi za nabavu nefinancijske imovine</t>
  </si>
  <si>
    <t>Rashodi poslovanja</t>
  </si>
  <si>
    <t>U Zagrebu,19.12.2018.</t>
  </si>
  <si>
    <t>KLASA:</t>
  </si>
  <si>
    <t>003-00/18-01/36</t>
  </si>
  <si>
    <t>URBROJ:</t>
  </si>
  <si>
    <t>Predsjednica Školskog odbora</t>
  </si>
  <si>
    <t>M.P.</t>
  </si>
  <si>
    <t>Ravnateljica:</t>
  </si>
  <si>
    <t xml:space="preserve">          Ljiljana Crnković , prof.</t>
  </si>
  <si>
    <t>XV. GIMNAZIJA, ZAGREB, Jordanovac 8</t>
  </si>
  <si>
    <t xml:space="preserve">  OIB 24358183010</t>
  </si>
  <si>
    <t xml:space="preserve">       Marina Bilić,dipl.ing.</t>
  </si>
  <si>
    <t>251-94-08-18-2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</si>
</sst>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MS Sans Serif"/>
      <family val="2"/>
      <charset val="238"/>
    </font>
    <font>
      <b/>
      <u/>
      <sz val="12"/>
      <color indexed="8"/>
      <name val="MS Sans Serif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indexed="8"/>
      <name val="MS Sans Serif"/>
      <family val="2"/>
      <charset val="238"/>
    </font>
    <font>
      <sz val="14"/>
      <color indexed="8"/>
      <name val="MS Sans Serif"/>
      <family val="2"/>
      <charset val="238"/>
    </font>
    <font>
      <sz val="14"/>
      <color indexed="8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u/>
      <sz val="18"/>
      <color indexed="12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indexed="8"/>
      <name val="MS Sans Serif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u/>
      <sz val="12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8" fillId="0" borderId="0"/>
    <xf numFmtId="0" fontId="1" fillId="4" borderId="1" applyNumberFormat="0" applyFont="0" applyAlignment="0" applyProtection="0"/>
    <xf numFmtId="0" fontId="21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/>
    <xf numFmtId="0" fontId="0" fillId="0" borderId="0" xfId="0"/>
    <xf numFmtId="0" fontId="20" fillId="0" borderId="10" xfId="38" applyFont="1" applyFill="1" applyBorder="1" applyAlignment="1">
      <alignment horizontal="center" wrapText="1"/>
    </xf>
    <xf numFmtId="4" fontId="0" fillId="0" borderId="0" xfId="0" applyNumberFormat="1"/>
    <xf numFmtId="0" fontId="24" fillId="0" borderId="0" xfId="0" applyFont="1"/>
    <xf numFmtId="0" fontId="25" fillId="0" borderId="0" xfId="1" applyNumberFormat="1" applyFont="1" applyFill="1" applyBorder="1" applyAlignment="1" applyProtection="1"/>
    <xf numFmtId="0" fontId="26" fillId="0" borderId="0" xfId="1" applyNumberFormat="1" applyFont="1" applyFill="1" applyBorder="1" applyAlignment="1" applyProtection="1"/>
    <xf numFmtId="0" fontId="20" fillId="0" borderId="10" xfId="38" applyFont="1" applyBorder="1" applyAlignment="1">
      <alignment horizontal="center"/>
    </xf>
    <xf numFmtId="0" fontId="28" fillId="0" borderId="0" xfId="0" applyFont="1"/>
    <xf numFmtId="0" fontId="30" fillId="0" borderId="10" xfId="38" applyFont="1" applyFill="1" applyBorder="1" applyAlignment="1">
      <alignment horizontal="center" wrapText="1"/>
    </xf>
    <xf numFmtId="4" fontId="30" fillId="0" borderId="10" xfId="38" applyNumberFormat="1" applyFont="1" applyFill="1" applyBorder="1" applyAlignment="1">
      <alignment horizontal="center" wrapText="1"/>
    </xf>
    <xf numFmtId="0" fontId="30" fillId="0" borderId="10" xfId="38" applyFont="1" applyBorder="1" applyAlignment="1">
      <alignment horizontal="center" wrapText="1"/>
    </xf>
    <xf numFmtId="0" fontId="31" fillId="0" borderId="0" xfId="0" applyFont="1"/>
    <xf numFmtId="0" fontId="31" fillId="20" borderId="0" xfId="0" applyFont="1" applyFill="1"/>
    <xf numFmtId="0" fontId="29" fillId="20" borderId="10" xfId="38" applyFont="1" applyFill="1" applyBorder="1" applyAlignment="1">
      <alignment horizontal="center" wrapText="1"/>
    </xf>
    <xf numFmtId="0" fontId="32" fillId="0" borderId="10" xfId="38" applyFont="1" applyFill="1" applyBorder="1" applyAlignment="1">
      <alignment horizontal="center" wrapText="1"/>
    </xf>
    <xf numFmtId="0" fontId="29" fillId="20" borderId="10" xfId="1" applyFont="1" applyFill="1" applyBorder="1" applyAlignment="1">
      <alignment horizontal="center" wrapText="1"/>
    </xf>
    <xf numFmtId="0" fontId="30" fillId="0" borderId="10" xfId="1" applyFont="1" applyFill="1" applyBorder="1" applyAlignment="1">
      <alignment horizontal="center" wrapText="1"/>
    </xf>
    <xf numFmtId="0" fontId="29" fillId="0" borderId="10" xfId="1" applyFont="1" applyFill="1" applyBorder="1" applyAlignment="1">
      <alignment horizontal="center" wrapText="1"/>
    </xf>
    <xf numFmtId="4" fontId="30" fillId="0" borderId="10" xfId="1" applyNumberFormat="1" applyFont="1" applyFill="1" applyBorder="1" applyAlignment="1">
      <alignment horizontal="center" wrapText="1"/>
    </xf>
    <xf numFmtId="0" fontId="23" fillId="20" borderId="10" xfId="38" applyFont="1" applyFill="1" applyBorder="1" applyAlignment="1">
      <alignment horizontal="center" wrapText="1"/>
    </xf>
    <xf numFmtId="3" fontId="23" fillId="20" borderId="10" xfId="1" applyNumberFormat="1" applyFont="1" applyFill="1" applyBorder="1" applyAlignment="1">
      <alignment horizontal="right"/>
    </xf>
    <xf numFmtId="0" fontId="33" fillId="0" borderId="10" xfId="38" applyFont="1" applyFill="1" applyBorder="1" applyAlignment="1">
      <alignment horizontal="center" wrapText="1"/>
    </xf>
    <xf numFmtId="3" fontId="33" fillId="0" borderId="10" xfId="1" applyNumberFormat="1" applyFont="1" applyFill="1" applyBorder="1" applyAlignment="1">
      <alignment horizontal="right"/>
    </xf>
    <xf numFmtId="3" fontId="27" fillId="0" borderId="10" xfId="1" applyNumberFormat="1" applyFont="1" applyFill="1" applyBorder="1" applyAlignment="1">
      <alignment horizontal="right"/>
    </xf>
    <xf numFmtId="0" fontId="23" fillId="20" borderId="10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3" fillId="0" borderId="10" xfId="1" applyFont="1" applyFill="1" applyBorder="1" applyAlignment="1">
      <alignment horizontal="center"/>
    </xf>
    <xf numFmtId="3" fontId="23" fillId="0" borderId="10" xfId="1" applyNumberFormat="1" applyFont="1" applyFill="1" applyBorder="1" applyAlignment="1">
      <alignment horizontal="right"/>
    </xf>
    <xf numFmtId="0" fontId="19" fillId="19" borderId="10" xfId="38" applyFont="1" applyFill="1" applyBorder="1" applyAlignment="1">
      <alignment horizontal="center"/>
    </xf>
    <xf numFmtId="0" fontId="19" fillId="19" borderId="10" xfId="38" applyFont="1" applyFill="1" applyBorder="1" applyAlignment="1">
      <alignment horizontal="left" wrapText="1"/>
    </xf>
    <xf numFmtId="3" fontId="23" fillId="19" borderId="10" xfId="1" applyNumberFormat="1" applyFont="1" applyFill="1" applyBorder="1" applyAlignment="1">
      <alignment horizontal="right"/>
    </xf>
    <xf numFmtId="3" fontId="19" fillId="19" borderId="10" xfId="1" applyNumberFormat="1" applyFont="1" applyFill="1" applyBorder="1" applyAlignment="1">
      <alignment horizontal="right"/>
    </xf>
    <xf numFmtId="0" fontId="34" fillId="0" borderId="10" xfId="1" applyNumberFormat="1" applyFont="1" applyBorder="1" applyAlignment="1">
      <alignment horizontal="center" vertical="center" wrapText="1"/>
    </xf>
    <xf numFmtId="3" fontId="34" fillId="0" borderId="10" xfId="1" quotePrefix="1" applyNumberFormat="1" applyFont="1" applyBorder="1" applyAlignment="1">
      <alignment horizontal="center" vertical="center" wrapText="1"/>
    </xf>
    <xf numFmtId="0" fontId="35" fillId="0" borderId="11" xfId="1" applyNumberFormat="1" applyFont="1" applyBorder="1" applyAlignment="1">
      <alignment horizontal="center" vertical="center" wrapText="1"/>
    </xf>
    <xf numFmtId="0" fontId="35" fillId="18" borderId="10" xfId="1" applyNumberFormat="1" applyFont="1" applyFill="1" applyBorder="1" applyAlignment="1" applyProtection="1">
      <alignment horizontal="center" vertical="center" wrapText="1"/>
    </xf>
    <xf numFmtId="0" fontId="35" fillId="18" borderId="11" xfId="1" applyNumberFormat="1" applyFont="1" applyFill="1" applyBorder="1" applyAlignment="1" applyProtection="1">
      <alignment horizontal="center" vertical="center" wrapText="1"/>
    </xf>
    <xf numFmtId="0" fontId="36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3" fontId="31" fillId="20" borderId="10" xfId="0" applyNumberFormat="1" applyFont="1" applyFill="1" applyBorder="1"/>
    <xf numFmtId="3" fontId="37" fillId="19" borderId="10" xfId="0" applyNumberFormat="1" applyFont="1" applyFill="1" applyBorder="1"/>
    <xf numFmtId="3" fontId="37" fillId="20" borderId="10" xfId="0" applyNumberFormat="1" applyFont="1" applyFill="1" applyBorder="1"/>
    <xf numFmtId="3" fontId="33" fillId="20" borderId="10" xfId="1" applyNumberFormat="1" applyFont="1" applyFill="1" applyBorder="1" applyAlignment="1">
      <alignment horizontal="right"/>
    </xf>
    <xf numFmtId="0" fontId="19" fillId="0" borderId="10" xfId="1" applyNumberFormat="1" applyFont="1" applyBorder="1" applyAlignment="1">
      <alignment horizontal="center" vertical="center" wrapText="1"/>
    </xf>
    <xf numFmtId="3" fontId="19" fillId="0" borderId="10" xfId="1" quotePrefix="1" applyNumberFormat="1" applyFont="1" applyBorder="1" applyAlignment="1">
      <alignment horizontal="center" vertical="center" wrapText="1"/>
    </xf>
    <xf numFmtId="0" fontId="38" fillId="0" borderId="10" xfId="38" applyFont="1" applyBorder="1" applyAlignment="1">
      <alignment horizontal="center" wrapText="1"/>
    </xf>
    <xf numFmtId="0" fontId="19" fillId="0" borderId="10" xfId="38" applyFont="1" applyBorder="1" applyAlignment="1">
      <alignment horizontal="center"/>
    </xf>
    <xf numFmtId="0" fontId="33" fillId="20" borderId="10" xfId="1" applyFont="1" applyFill="1" applyBorder="1" applyAlignment="1">
      <alignment horizontal="center"/>
    </xf>
    <xf numFmtId="0" fontId="32" fillId="20" borderId="10" xfId="1" applyFont="1" applyFill="1" applyBorder="1" applyAlignment="1">
      <alignment horizontal="center" wrapText="1"/>
    </xf>
    <xf numFmtId="0" fontId="39" fillId="0" borderId="0" xfId="0" applyFont="1"/>
    <xf numFmtId="3" fontId="41" fillId="0" borderId="0" xfId="1" applyNumberFormat="1" applyFont="1" applyBorder="1"/>
    <xf numFmtId="0" fontId="39" fillId="0" borderId="10" xfId="0" applyFont="1" applyBorder="1"/>
    <xf numFmtId="0" fontId="43" fillId="0" borderId="12" xfId="0" applyFont="1" applyBorder="1"/>
    <xf numFmtId="0" fontId="43" fillId="0" borderId="13" xfId="0" applyFont="1" applyBorder="1"/>
    <xf numFmtId="0" fontId="39" fillId="0" borderId="11" xfId="0" applyFont="1" applyBorder="1"/>
    <xf numFmtId="0" fontId="43" fillId="0" borderId="14" xfId="0" applyFont="1" applyBorder="1"/>
    <xf numFmtId="0" fontId="39" fillId="0" borderId="0" xfId="0" applyFont="1" applyBorder="1"/>
    <xf numFmtId="0" fontId="44" fillId="0" borderId="0" xfId="1" applyNumberFormat="1" applyFont="1" applyFill="1" applyBorder="1" applyAlignment="1" applyProtection="1"/>
    <xf numFmtId="0" fontId="44" fillId="0" borderId="15" xfId="1" applyNumberFormat="1" applyFont="1" applyFill="1" applyBorder="1" applyAlignment="1" applyProtection="1"/>
    <xf numFmtId="0" fontId="45" fillId="0" borderId="16" xfId="1" applyNumberFormat="1" applyFont="1" applyFill="1" applyBorder="1" applyAlignment="1" applyProtection="1"/>
    <xf numFmtId="3" fontId="40" fillId="0" borderId="0" xfId="1" applyNumberFormat="1" applyFont="1" applyBorder="1" applyAlignment="1">
      <alignment horizontal="left"/>
    </xf>
    <xf numFmtId="0" fontId="41" fillId="0" borderId="10" xfId="1" applyNumberFormat="1" applyFont="1" applyBorder="1"/>
    <xf numFmtId="3" fontId="46" fillId="0" borderId="12" xfId="1" applyNumberFormat="1" applyFont="1" applyBorder="1"/>
    <xf numFmtId="3" fontId="46" fillId="0" borderId="13" xfId="1" applyNumberFormat="1" applyFont="1" applyBorder="1"/>
    <xf numFmtId="4" fontId="41" fillId="0" borderId="0" xfId="1" applyNumberFormat="1" applyFont="1" applyBorder="1"/>
    <xf numFmtId="3" fontId="41" fillId="0" borderId="0" xfId="1" applyNumberFormat="1" applyFont="1"/>
    <xf numFmtId="3" fontId="48" fillId="0" borderId="0" xfId="45" applyNumberFormat="1" applyFont="1" applyBorder="1" applyAlignment="1" applyProtection="1">
      <alignment horizontal="left"/>
    </xf>
    <xf numFmtId="3" fontId="51" fillId="0" borderId="10" xfId="0" applyNumberFormat="1" applyFont="1" applyBorder="1"/>
    <xf numFmtId="3" fontId="52" fillId="0" borderId="10" xfId="1" applyNumberFormat="1" applyFont="1" applyFill="1" applyBorder="1" applyAlignment="1" applyProtection="1"/>
    <xf numFmtId="3" fontId="53" fillId="0" borderId="10" xfId="1" applyNumberFormat="1" applyFont="1" applyBorder="1"/>
    <xf numFmtId="4" fontId="54" fillId="0" borderId="0" xfId="1" applyNumberFormat="1" applyFont="1"/>
    <xf numFmtId="3" fontId="54" fillId="0" borderId="0" xfId="1" applyNumberFormat="1" applyFont="1"/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3" fillId="0" borderId="0" xfId="0" applyFont="1" applyAlignment="1"/>
    <xf numFmtId="3" fontId="54" fillId="0" borderId="0" xfId="1" applyNumberFormat="1" applyFont="1" applyBorder="1"/>
    <xf numFmtId="3" fontId="19" fillId="0" borderId="10" xfId="1" quotePrefix="1" applyNumberFormat="1" applyFont="1" applyBorder="1" applyAlignment="1">
      <alignment horizontal="right" vertical="center" wrapText="1"/>
    </xf>
    <xf numFmtId="3" fontId="56" fillId="0" borderId="0" xfId="1" applyNumberFormat="1" applyFont="1" applyBorder="1"/>
    <xf numFmtId="0" fontId="0" fillId="0" borderId="0" xfId="0" applyBorder="1"/>
    <xf numFmtId="3" fontId="22" fillId="0" borderId="0" xfId="1" quotePrefix="1" applyNumberFormat="1" applyFont="1" applyBorder="1" applyAlignment="1">
      <alignment horizontal="left"/>
    </xf>
    <xf numFmtId="3" fontId="57" fillId="0" borderId="0" xfId="1" applyNumberFormat="1" applyFont="1" applyBorder="1"/>
    <xf numFmtId="0" fontId="58" fillId="0" borderId="0" xfId="0" applyFont="1"/>
    <xf numFmtId="0" fontId="58" fillId="0" borderId="0" xfId="0" applyFont="1" applyBorder="1"/>
    <xf numFmtId="0" fontId="32" fillId="0" borderId="0" xfId="1" applyFont="1" applyBorder="1" applyAlignment="1">
      <alignment horizontal="left"/>
    </xf>
    <xf numFmtId="0" fontId="30" fillId="0" borderId="0" xfId="1" applyFont="1" applyBorder="1" applyAlignment="1">
      <alignment horizontal="left"/>
    </xf>
    <xf numFmtId="0" fontId="32" fillId="0" borderId="0" xfId="1" applyFont="1" applyBorder="1" applyAlignment="1">
      <alignment horizontal="center"/>
    </xf>
    <xf numFmtId="0" fontId="32" fillId="0" borderId="0" xfId="1" applyFont="1" applyFill="1"/>
    <xf numFmtId="0" fontId="32" fillId="0" borderId="0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38" fillId="0" borderId="0" xfId="1" applyFont="1" applyFill="1" applyBorder="1" applyAlignment="1">
      <alignment horizontal="left"/>
    </xf>
    <xf numFmtId="0" fontId="38" fillId="0" borderId="0" xfId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38" fillId="0" borderId="0" xfId="1" applyFont="1" applyFill="1" applyBorder="1" applyAlignment="1">
      <alignment horizontal="center"/>
    </xf>
    <xf numFmtId="3" fontId="40" fillId="0" borderId="0" xfId="1" quotePrefix="1" applyNumberFormat="1" applyFont="1" applyBorder="1" applyAlignment="1">
      <alignment horizontal="left"/>
    </xf>
    <xf numFmtId="0" fontId="42" fillId="0" borderId="0" xfId="0" applyFont="1" applyBorder="1"/>
    <xf numFmtId="0" fontId="30" fillId="0" borderId="0" xfId="1" applyFont="1" applyFill="1" applyBorder="1" applyAlignment="1">
      <alignment horizont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>
      <alignment horizontal="left"/>
    </xf>
    <xf numFmtId="0" fontId="40" fillId="0" borderId="0" xfId="1" applyNumberFormat="1" applyFont="1" applyFill="1" applyBorder="1" applyAlignment="1" applyProtection="1">
      <alignment horizontal="left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5" builtinId="8"/>
    <cellStyle name="Input 2" xfId="35"/>
    <cellStyle name="Linked Cell 2" xfId="36"/>
    <cellStyle name="Neutral 2" xfId="37"/>
    <cellStyle name="Normal" xfId="0" builtinId="0"/>
    <cellStyle name="Normal 2" xfId="1"/>
    <cellStyle name="Normal_zbirna 2008-------" xfId="38"/>
    <cellStyle name="Note 2" xfId="39"/>
    <cellStyle name="Obično_List4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B77" sqref="B77"/>
    </sheetView>
  </sheetViews>
  <sheetFormatPr defaultRowHeight="15" x14ac:dyDescent="0.25"/>
  <cols>
    <col min="2" max="2" width="46.85546875" customWidth="1"/>
    <col min="3" max="3" width="24" customWidth="1"/>
    <col min="4" max="4" width="18.28515625" customWidth="1"/>
    <col min="5" max="5" width="16.28515625" customWidth="1"/>
  </cols>
  <sheetData>
    <row r="1" spans="1:6" s="2" customFormat="1" ht="21" x14ac:dyDescent="0.35">
      <c r="A1" s="83" t="s">
        <v>82</v>
      </c>
      <c r="B1" s="84"/>
      <c r="C1" s="81"/>
      <c r="D1" s="81"/>
    </row>
    <row r="2" spans="1:6" s="2" customFormat="1" ht="21" x14ac:dyDescent="0.35">
      <c r="A2" s="85" t="s">
        <v>83</v>
      </c>
      <c r="B2" s="86"/>
      <c r="C2" s="82"/>
      <c r="D2" s="82"/>
    </row>
    <row r="3" spans="1:6" s="2" customFormat="1" ht="21" x14ac:dyDescent="0.35">
      <c r="A3" s="85" t="s">
        <v>1</v>
      </c>
      <c r="B3" s="85"/>
    </row>
    <row r="4" spans="1:6" s="2" customFormat="1" ht="21" x14ac:dyDescent="0.25">
      <c r="B4" s="103" t="s">
        <v>84</v>
      </c>
      <c r="C4" s="103"/>
      <c r="D4" s="103"/>
    </row>
    <row r="5" spans="1:6" ht="15.75" x14ac:dyDescent="0.25">
      <c r="A5" s="5"/>
      <c r="B5" s="2"/>
      <c r="C5" s="5"/>
      <c r="D5" s="2"/>
      <c r="E5" s="2"/>
      <c r="F5" s="2"/>
    </row>
    <row r="6" spans="1:6" ht="15.75" x14ac:dyDescent="0.25">
      <c r="A6" s="7" t="s">
        <v>2</v>
      </c>
      <c r="B6" s="6"/>
      <c r="C6" s="6"/>
      <c r="D6" s="6"/>
      <c r="E6" s="2"/>
      <c r="F6" s="2"/>
    </row>
    <row r="7" spans="1:6" ht="36" x14ac:dyDescent="0.25">
      <c r="A7" s="36" t="s">
        <v>3</v>
      </c>
      <c r="B7" s="36" t="s">
        <v>4</v>
      </c>
      <c r="C7" s="37" t="s">
        <v>60</v>
      </c>
      <c r="D7" s="38" t="s">
        <v>59</v>
      </c>
      <c r="E7" s="39" t="s">
        <v>61</v>
      </c>
      <c r="F7" s="9"/>
    </row>
    <row r="8" spans="1:6" x14ac:dyDescent="0.25">
      <c r="A8" s="34">
        <v>1</v>
      </c>
      <c r="B8" s="34">
        <v>2</v>
      </c>
      <c r="C8" s="35">
        <v>3</v>
      </c>
      <c r="D8" s="35">
        <v>4</v>
      </c>
      <c r="E8" s="40">
        <v>5</v>
      </c>
      <c r="F8" s="9"/>
    </row>
    <row r="9" spans="1:6" s="2" customFormat="1" ht="15.75" x14ac:dyDescent="0.25">
      <c r="A9" s="45">
        <v>3</v>
      </c>
      <c r="B9" s="45" t="s">
        <v>86</v>
      </c>
      <c r="C9" s="80">
        <f>SUM(C10+C20+C52)</f>
        <v>20322613.120000001</v>
      </c>
      <c r="D9" s="46">
        <f>SUM(D10+D20+D52)</f>
        <v>123303</v>
      </c>
      <c r="E9" s="80">
        <f>SUM(E10+E20+E52)</f>
        <v>20445916.120000001</v>
      </c>
      <c r="F9" s="9"/>
    </row>
    <row r="10" spans="1:6" ht="15.75" x14ac:dyDescent="0.25">
      <c r="A10" s="21">
        <v>31</v>
      </c>
      <c r="B10" s="15" t="s">
        <v>5</v>
      </c>
      <c r="C10" s="22">
        <v>16144963.120000001</v>
      </c>
      <c r="D10" s="22">
        <f>SUM(D11+D17)</f>
        <v>0</v>
      </c>
      <c r="E10" s="43">
        <f>SUM(C10+D10)</f>
        <v>16144963.120000001</v>
      </c>
      <c r="F10" s="14"/>
    </row>
    <row r="11" spans="1:6" ht="15.75" x14ac:dyDescent="0.25">
      <c r="A11" s="23">
        <v>311</v>
      </c>
      <c r="B11" s="16" t="s">
        <v>6</v>
      </c>
      <c r="C11" s="24">
        <v>13391900</v>
      </c>
      <c r="D11" s="25"/>
      <c r="E11" s="41">
        <f>SUM(C11+D11)</f>
        <v>13391900</v>
      </c>
      <c r="F11" s="4"/>
    </row>
    <row r="12" spans="1:6" ht="15.75" x14ac:dyDescent="0.25">
      <c r="A12" s="3">
        <v>3111</v>
      </c>
      <c r="B12" s="10" t="s">
        <v>7</v>
      </c>
      <c r="C12" s="24">
        <v>12647900</v>
      </c>
      <c r="D12" s="25">
        <v>0</v>
      </c>
      <c r="E12" s="41">
        <f t="shared" ref="E12:E69" si="0">SUM(C12+D12)</f>
        <v>12647900</v>
      </c>
      <c r="F12" s="4"/>
    </row>
    <row r="13" spans="1:6" ht="15.75" x14ac:dyDescent="0.25">
      <c r="A13" s="3">
        <v>3113</v>
      </c>
      <c r="B13" s="10" t="s">
        <v>8</v>
      </c>
      <c r="C13" s="24">
        <v>711600</v>
      </c>
      <c r="D13" s="25">
        <v>0</v>
      </c>
      <c r="E13" s="41">
        <f t="shared" si="0"/>
        <v>711600</v>
      </c>
      <c r="F13" s="4"/>
    </row>
    <row r="14" spans="1:6" ht="15.75" x14ac:dyDescent="0.25">
      <c r="A14" s="3">
        <v>3114</v>
      </c>
      <c r="B14" s="11" t="s">
        <v>9</v>
      </c>
      <c r="C14" s="24">
        <v>32400</v>
      </c>
      <c r="D14" s="25">
        <v>0</v>
      </c>
      <c r="E14" s="41">
        <f t="shared" si="0"/>
        <v>32400</v>
      </c>
      <c r="F14" s="4"/>
    </row>
    <row r="15" spans="1:6" ht="15.75" x14ac:dyDescent="0.25">
      <c r="A15" s="3">
        <v>312</v>
      </c>
      <c r="B15" s="10" t="s">
        <v>10</v>
      </c>
      <c r="C15" s="24">
        <v>449663</v>
      </c>
      <c r="D15" s="25">
        <v>0</v>
      </c>
      <c r="E15" s="41">
        <f t="shared" si="0"/>
        <v>449663</v>
      </c>
      <c r="F15" s="4"/>
    </row>
    <row r="16" spans="1:6" ht="15.75" x14ac:dyDescent="0.25">
      <c r="A16" s="3">
        <v>3121</v>
      </c>
      <c r="B16" s="10" t="s">
        <v>10</v>
      </c>
      <c r="C16" s="24">
        <v>449663</v>
      </c>
      <c r="D16" s="25">
        <v>0</v>
      </c>
      <c r="E16" s="41">
        <f t="shared" si="0"/>
        <v>449663</v>
      </c>
      <c r="F16" s="2"/>
    </row>
    <row r="17" spans="1:6" ht="15.75" x14ac:dyDescent="0.25">
      <c r="A17" s="3">
        <v>313</v>
      </c>
      <c r="B17" s="10" t="s">
        <v>10</v>
      </c>
      <c r="C17" s="24">
        <v>2303400.12</v>
      </c>
      <c r="D17" s="25">
        <v>0</v>
      </c>
      <c r="E17" s="41">
        <f t="shared" si="0"/>
        <v>2303400.12</v>
      </c>
      <c r="F17" s="2"/>
    </row>
    <row r="18" spans="1:6" ht="15.75" x14ac:dyDescent="0.25">
      <c r="A18" s="3">
        <v>3132</v>
      </c>
      <c r="B18" s="10" t="s">
        <v>11</v>
      </c>
      <c r="C18" s="24">
        <v>2075744.3</v>
      </c>
      <c r="D18" s="25">
        <v>0</v>
      </c>
      <c r="E18" s="41">
        <f t="shared" si="0"/>
        <v>2075744.3</v>
      </c>
      <c r="F18" s="2"/>
    </row>
    <row r="19" spans="1:6" ht="15.75" x14ac:dyDescent="0.25">
      <c r="A19" s="3">
        <v>3133</v>
      </c>
      <c r="B19" s="10" t="s">
        <v>12</v>
      </c>
      <c r="C19" s="24">
        <v>227655.82</v>
      </c>
      <c r="D19" s="25">
        <v>0</v>
      </c>
      <c r="E19" s="41">
        <f t="shared" si="0"/>
        <v>227655.82</v>
      </c>
      <c r="F19" s="2"/>
    </row>
    <row r="20" spans="1:6" ht="15.75" x14ac:dyDescent="0.25">
      <c r="A20" s="26">
        <v>32</v>
      </c>
      <c r="B20" s="17" t="s">
        <v>13</v>
      </c>
      <c r="C20" s="22">
        <v>4139848</v>
      </c>
      <c r="D20" s="22">
        <f>SUM(D21+D27+D34+D44)</f>
        <v>123303</v>
      </c>
      <c r="E20" s="43">
        <f t="shared" si="0"/>
        <v>4263151</v>
      </c>
      <c r="F20" s="1"/>
    </row>
    <row r="21" spans="1:6" ht="15.75" x14ac:dyDescent="0.25">
      <c r="A21" s="27">
        <v>321</v>
      </c>
      <c r="B21" s="18" t="s">
        <v>14</v>
      </c>
      <c r="C21" s="24">
        <v>934373</v>
      </c>
      <c r="D21" s="25">
        <f>SUM(D22:D26)</f>
        <v>14000</v>
      </c>
      <c r="E21" s="41">
        <f t="shared" si="0"/>
        <v>948373</v>
      </c>
      <c r="F21" s="1"/>
    </row>
    <row r="22" spans="1:6" ht="15.75" x14ac:dyDescent="0.25">
      <c r="A22" s="8">
        <v>3211</v>
      </c>
      <c r="B22" s="12" t="s">
        <v>15</v>
      </c>
      <c r="C22" s="24">
        <v>405625</v>
      </c>
      <c r="D22" s="25">
        <v>40000</v>
      </c>
      <c r="E22" s="41">
        <f t="shared" si="0"/>
        <v>445625</v>
      </c>
      <c r="F22" s="1"/>
    </row>
    <row r="23" spans="1:6" s="2" customFormat="1" ht="15.75" x14ac:dyDescent="0.25">
      <c r="A23" s="8">
        <v>3211</v>
      </c>
      <c r="B23" s="12" t="s">
        <v>62</v>
      </c>
      <c r="C23" s="24"/>
      <c r="D23" s="25">
        <v>-26000</v>
      </c>
      <c r="E23" s="41">
        <f t="shared" si="0"/>
        <v>-26000</v>
      </c>
    </row>
    <row r="24" spans="1:6" ht="15.75" x14ac:dyDescent="0.25">
      <c r="A24" s="8">
        <v>3212</v>
      </c>
      <c r="B24" s="12" t="s">
        <v>16</v>
      </c>
      <c r="C24" s="24">
        <v>420000</v>
      </c>
      <c r="D24" s="25">
        <v>0</v>
      </c>
      <c r="E24" s="41">
        <f t="shared" si="0"/>
        <v>420000</v>
      </c>
      <c r="F24" s="1"/>
    </row>
    <row r="25" spans="1:6" ht="15.75" x14ac:dyDescent="0.25">
      <c r="A25" s="8">
        <v>3213</v>
      </c>
      <c r="B25" s="12" t="s">
        <v>17</v>
      </c>
      <c r="C25" s="24">
        <v>108748</v>
      </c>
      <c r="D25" s="25">
        <v>0</v>
      </c>
      <c r="E25" s="41">
        <f t="shared" si="0"/>
        <v>108748</v>
      </c>
      <c r="F25" s="1"/>
    </row>
    <row r="26" spans="1:6" ht="15.75" x14ac:dyDescent="0.25">
      <c r="A26" s="8">
        <v>3214</v>
      </c>
      <c r="B26" s="12" t="s">
        <v>18</v>
      </c>
      <c r="C26" s="24">
        <v>0</v>
      </c>
      <c r="D26" s="25">
        <v>0</v>
      </c>
      <c r="E26" s="41">
        <f t="shared" si="0"/>
        <v>0</v>
      </c>
      <c r="F26" s="1"/>
    </row>
    <row r="27" spans="1:6" ht="15.75" x14ac:dyDescent="0.25">
      <c r="A27" s="8">
        <v>322</v>
      </c>
      <c r="B27" s="12" t="s">
        <v>19</v>
      </c>
      <c r="C27" s="24">
        <v>1581166</v>
      </c>
      <c r="D27" s="25">
        <f>SUM(D28:D33)</f>
        <v>30000</v>
      </c>
      <c r="E27" s="41">
        <f t="shared" si="0"/>
        <v>1611166</v>
      </c>
      <c r="F27" s="1"/>
    </row>
    <row r="28" spans="1:6" ht="15.75" x14ac:dyDescent="0.25">
      <c r="A28" s="8">
        <v>3221</v>
      </c>
      <c r="B28" s="12" t="s">
        <v>20</v>
      </c>
      <c r="C28" s="24">
        <v>336234</v>
      </c>
      <c r="D28" s="25">
        <v>30000</v>
      </c>
      <c r="E28" s="41">
        <f t="shared" si="0"/>
        <v>366234</v>
      </c>
      <c r="F28" s="1"/>
    </row>
    <row r="29" spans="1:6" ht="15.75" x14ac:dyDescent="0.25">
      <c r="A29" s="8">
        <v>3222</v>
      </c>
      <c r="B29" s="12" t="s">
        <v>21</v>
      </c>
      <c r="C29" s="24">
        <v>62500</v>
      </c>
      <c r="D29" s="25">
        <v>0</v>
      </c>
      <c r="E29" s="41">
        <f t="shared" si="0"/>
        <v>62500</v>
      </c>
      <c r="F29" s="1"/>
    </row>
    <row r="30" spans="1:6" ht="15.75" x14ac:dyDescent="0.25">
      <c r="A30" s="8">
        <v>3223</v>
      </c>
      <c r="B30" s="12" t="s">
        <v>22</v>
      </c>
      <c r="C30" s="24">
        <v>953500</v>
      </c>
      <c r="D30" s="25">
        <v>0</v>
      </c>
      <c r="E30" s="41">
        <f t="shared" si="0"/>
        <v>953500</v>
      </c>
      <c r="F30" s="1"/>
    </row>
    <row r="31" spans="1:6" ht="15.75" x14ac:dyDescent="0.25">
      <c r="A31" s="8">
        <v>3224</v>
      </c>
      <c r="B31" s="12" t="s">
        <v>23</v>
      </c>
      <c r="C31" s="24">
        <v>113752</v>
      </c>
      <c r="D31" s="25">
        <v>0</v>
      </c>
      <c r="E31" s="41">
        <f t="shared" si="0"/>
        <v>113752</v>
      </c>
      <c r="F31" s="1"/>
    </row>
    <row r="32" spans="1:6" ht="15.75" x14ac:dyDescent="0.25">
      <c r="A32" s="8">
        <v>3225</v>
      </c>
      <c r="B32" s="12" t="s">
        <v>24</v>
      </c>
      <c r="C32" s="24">
        <v>95680</v>
      </c>
      <c r="D32" s="25">
        <v>0</v>
      </c>
      <c r="E32" s="41">
        <f t="shared" si="0"/>
        <v>95680</v>
      </c>
      <c r="F32" s="1"/>
    </row>
    <row r="33" spans="1:6" ht="15.75" x14ac:dyDescent="0.25">
      <c r="A33" s="8">
        <v>3227</v>
      </c>
      <c r="B33" s="12" t="s">
        <v>25</v>
      </c>
      <c r="C33" s="24">
        <v>19500</v>
      </c>
      <c r="D33" s="25">
        <v>0</v>
      </c>
      <c r="E33" s="41">
        <f t="shared" si="0"/>
        <v>19500</v>
      </c>
      <c r="F33" s="1"/>
    </row>
    <row r="34" spans="1:6" ht="15.75" x14ac:dyDescent="0.25">
      <c r="A34" s="8">
        <v>323</v>
      </c>
      <c r="B34" s="12" t="s">
        <v>26</v>
      </c>
      <c r="C34" s="24">
        <v>900394</v>
      </c>
      <c r="D34" s="25"/>
      <c r="E34" s="41">
        <f t="shared" si="0"/>
        <v>900394</v>
      </c>
      <c r="F34" s="1"/>
    </row>
    <row r="35" spans="1:6" ht="15.75" x14ac:dyDescent="0.25">
      <c r="A35" s="8">
        <v>3231</v>
      </c>
      <c r="B35" s="12" t="s">
        <v>27</v>
      </c>
      <c r="C35" s="24">
        <v>76210</v>
      </c>
      <c r="D35" s="25">
        <v>0</v>
      </c>
      <c r="E35" s="41">
        <f t="shared" si="0"/>
        <v>76210</v>
      </c>
      <c r="F35" s="1"/>
    </row>
    <row r="36" spans="1:6" ht="15.75" x14ac:dyDescent="0.25">
      <c r="A36" s="8">
        <v>3232</v>
      </c>
      <c r="B36" s="12" t="s">
        <v>28</v>
      </c>
      <c r="C36" s="24">
        <v>169913</v>
      </c>
      <c r="D36" s="25">
        <v>0</v>
      </c>
      <c r="E36" s="41">
        <f t="shared" si="0"/>
        <v>169913</v>
      </c>
      <c r="F36" s="1"/>
    </row>
    <row r="37" spans="1:6" ht="15.75" x14ac:dyDescent="0.25">
      <c r="A37" s="8">
        <v>3233</v>
      </c>
      <c r="B37" s="12" t="s">
        <v>29</v>
      </c>
      <c r="C37" s="24">
        <v>11039</v>
      </c>
      <c r="D37" s="25">
        <v>0</v>
      </c>
      <c r="E37" s="41">
        <f t="shared" si="0"/>
        <v>11039</v>
      </c>
      <c r="F37" s="1"/>
    </row>
    <row r="38" spans="1:6" ht="15.75" x14ac:dyDescent="0.25">
      <c r="A38" s="8">
        <v>3234</v>
      </c>
      <c r="B38" s="12" t="s">
        <v>30</v>
      </c>
      <c r="C38" s="24">
        <v>215265</v>
      </c>
      <c r="D38" s="25">
        <v>0</v>
      </c>
      <c r="E38" s="41">
        <f t="shared" si="0"/>
        <v>215265</v>
      </c>
      <c r="F38" s="1"/>
    </row>
    <row r="39" spans="1:6" ht="15.75" x14ac:dyDescent="0.25">
      <c r="A39" s="8">
        <v>3235</v>
      </c>
      <c r="B39" s="12" t="s">
        <v>31</v>
      </c>
      <c r="C39" s="24">
        <v>12000</v>
      </c>
      <c r="D39" s="25">
        <v>0</v>
      </c>
      <c r="E39" s="41">
        <f t="shared" si="0"/>
        <v>12000</v>
      </c>
      <c r="F39" s="1"/>
    </row>
    <row r="40" spans="1:6" ht="15.75" x14ac:dyDescent="0.25">
      <c r="A40" s="8">
        <v>3236</v>
      </c>
      <c r="B40" s="12" t="s">
        <v>32</v>
      </c>
      <c r="C40" s="24">
        <v>12814</v>
      </c>
      <c r="D40" s="25">
        <v>0</v>
      </c>
      <c r="E40" s="41">
        <f t="shared" si="0"/>
        <v>12814</v>
      </c>
      <c r="F40" s="1"/>
    </row>
    <row r="41" spans="1:6" ht="15.75" x14ac:dyDescent="0.25">
      <c r="A41" s="8">
        <v>3237</v>
      </c>
      <c r="B41" s="12" t="s">
        <v>33</v>
      </c>
      <c r="C41" s="24">
        <v>304079</v>
      </c>
      <c r="D41" s="25"/>
      <c r="E41" s="41">
        <f t="shared" si="0"/>
        <v>304079</v>
      </c>
      <c r="F41" s="1"/>
    </row>
    <row r="42" spans="1:6" ht="15.75" x14ac:dyDescent="0.25">
      <c r="A42" s="8">
        <v>3238</v>
      </c>
      <c r="B42" s="12" t="s">
        <v>34</v>
      </c>
      <c r="C42" s="24">
        <v>51734</v>
      </c>
      <c r="D42" s="25">
        <v>0</v>
      </c>
      <c r="E42" s="41">
        <f t="shared" si="0"/>
        <v>51734</v>
      </c>
      <c r="F42" s="1"/>
    </row>
    <row r="43" spans="1:6" ht="15.75" x14ac:dyDescent="0.25">
      <c r="A43" s="8">
        <v>3239</v>
      </c>
      <c r="B43" s="12" t="s">
        <v>35</v>
      </c>
      <c r="C43" s="24">
        <v>47340</v>
      </c>
      <c r="D43" s="25">
        <v>0</v>
      </c>
      <c r="E43" s="41">
        <f t="shared" si="0"/>
        <v>47340</v>
      </c>
      <c r="F43" s="1"/>
    </row>
    <row r="44" spans="1:6" ht="15.75" x14ac:dyDescent="0.25">
      <c r="A44" s="8">
        <v>329</v>
      </c>
      <c r="B44" s="12" t="s">
        <v>36</v>
      </c>
      <c r="C44" s="24">
        <v>723915</v>
      </c>
      <c r="D44" s="25">
        <f>SUM(D45:D51)</f>
        <v>79303</v>
      </c>
      <c r="E44" s="41">
        <f t="shared" si="0"/>
        <v>803218</v>
      </c>
      <c r="F44" s="1"/>
    </row>
    <row r="45" spans="1:6" ht="15.75" x14ac:dyDescent="0.25">
      <c r="A45" s="8">
        <v>3291</v>
      </c>
      <c r="B45" s="12" t="s">
        <v>37</v>
      </c>
      <c r="C45" s="24">
        <v>46300</v>
      </c>
      <c r="D45" s="25">
        <v>0</v>
      </c>
      <c r="E45" s="41">
        <f t="shared" si="0"/>
        <v>46300</v>
      </c>
      <c r="F45" s="1"/>
    </row>
    <row r="46" spans="1:6" ht="15.75" x14ac:dyDescent="0.25">
      <c r="A46" s="8">
        <v>3292</v>
      </c>
      <c r="B46" s="12" t="s">
        <v>38</v>
      </c>
      <c r="C46" s="24">
        <v>19920</v>
      </c>
      <c r="D46" s="25">
        <v>0</v>
      </c>
      <c r="E46" s="41">
        <f t="shared" si="0"/>
        <v>19920</v>
      </c>
      <c r="F46" s="1"/>
    </row>
    <row r="47" spans="1:6" ht="15.75" x14ac:dyDescent="0.25">
      <c r="A47" s="8">
        <v>3293</v>
      </c>
      <c r="B47" s="12" t="s">
        <v>39</v>
      </c>
      <c r="C47" s="24">
        <v>56284</v>
      </c>
      <c r="D47" s="25"/>
      <c r="E47" s="41">
        <f t="shared" si="0"/>
        <v>56284</v>
      </c>
      <c r="F47" s="1"/>
    </row>
    <row r="48" spans="1:6" ht="15.75" x14ac:dyDescent="0.25">
      <c r="A48" s="8">
        <v>3294</v>
      </c>
      <c r="B48" s="12" t="s">
        <v>40</v>
      </c>
      <c r="C48" s="24">
        <v>114228</v>
      </c>
      <c r="D48" s="25">
        <v>0</v>
      </c>
      <c r="E48" s="41">
        <f t="shared" si="0"/>
        <v>114228</v>
      </c>
      <c r="F48" s="1"/>
    </row>
    <row r="49" spans="1:6" ht="15.75" x14ac:dyDescent="0.25">
      <c r="A49" s="8">
        <v>3295</v>
      </c>
      <c r="B49" s="12" t="s">
        <v>41</v>
      </c>
      <c r="C49" s="24">
        <v>23586</v>
      </c>
      <c r="D49" s="25">
        <v>0</v>
      </c>
      <c r="E49" s="41">
        <f t="shared" si="0"/>
        <v>23586</v>
      </c>
      <c r="F49" s="1"/>
    </row>
    <row r="50" spans="1:6" ht="15.75" x14ac:dyDescent="0.25">
      <c r="A50" s="8">
        <v>3299</v>
      </c>
      <c r="B50" s="12" t="s">
        <v>42</v>
      </c>
      <c r="C50" s="24">
        <v>463597</v>
      </c>
      <c r="D50" s="25">
        <v>128303</v>
      </c>
      <c r="E50" s="41">
        <f t="shared" si="0"/>
        <v>591900</v>
      </c>
      <c r="F50" s="1"/>
    </row>
    <row r="51" spans="1:6" s="2" customFormat="1" ht="15.75" x14ac:dyDescent="0.25">
      <c r="A51" s="8">
        <v>3299</v>
      </c>
      <c r="B51" s="12" t="s">
        <v>81</v>
      </c>
      <c r="C51" s="24">
        <v>0</v>
      </c>
      <c r="D51" s="25">
        <v>-49000</v>
      </c>
      <c r="E51" s="41">
        <v>-49000</v>
      </c>
    </row>
    <row r="52" spans="1:6" ht="15.75" x14ac:dyDescent="0.25">
      <c r="A52" s="28">
        <v>34</v>
      </c>
      <c r="B52" s="19" t="s">
        <v>43</v>
      </c>
      <c r="C52" s="29">
        <v>37802</v>
      </c>
      <c r="D52" s="29">
        <v>0</v>
      </c>
      <c r="E52" s="43">
        <f t="shared" si="0"/>
        <v>37802</v>
      </c>
      <c r="F52" s="1"/>
    </row>
    <row r="53" spans="1:6" ht="15.75" x14ac:dyDescent="0.25">
      <c r="A53" s="27">
        <v>343</v>
      </c>
      <c r="B53" s="20" t="s">
        <v>44</v>
      </c>
      <c r="C53" s="24">
        <v>37802</v>
      </c>
      <c r="D53" s="25">
        <v>0</v>
      </c>
      <c r="E53" s="41">
        <f t="shared" si="0"/>
        <v>37802</v>
      </c>
      <c r="F53" s="1"/>
    </row>
    <row r="54" spans="1:6" ht="15.75" x14ac:dyDescent="0.25">
      <c r="A54" s="8">
        <v>3431</v>
      </c>
      <c r="B54" s="12" t="s">
        <v>45</v>
      </c>
      <c r="C54" s="24">
        <v>19040</v>
      </c>
      <c r="D54" s="25">
        <v>0</v>
      </c>
      <c r="E54" s="41">
        <f t="shared" si="0"/>
        <v>19040</v>
      </c>
      <c r="F54" s="2"/>
    </row>
    <row r="55" spans="1:6" ht="15.75" x14ac:dyDescent="0.25">
      <c r="A55" s="8">
        <v>3433</v>
      </c>
      <c r="B55" s="12" t="s">
        <v>46</v>
      </c>
      <c r="C55" s="24">
        <v>2703</v>
      </c>
      <c r="D55" s="25">
        <v>0</v>
      </c>
      <c r="E55" s="41">
        <f t="shared" si="0"/>
        <v>2703</v>
      </c>
      <c r="F55" s="2"/>
    </row>
    <row r="56" spans="1:6" ht="15.75" x14ac:dyDescent="0.25">
      <c r="A56" s="8">
        <v>3434</v>
      </c>
      <c r="B56" s="12" t="s">
        <v>47</v>
      </c>
      <c r="C56" s="24">
        <v>16059</v>
      </c>
      <c r="D56" s="25">
        <v>0</v>
      </c>
      <c r="E56" s="41">
        <f t="shared" si="0"/>
        <v>16059</v>
      </c>
      <c r="F56" s="2"/>
    </row>
    <row r="57" spans="1:6" s="2" customFormat="1" ht="15.75" x14ac:dyDescent="0.25">
      <c r="A57" s="48">
        <v>4</v>
      </c>
      <c r="B57" s="47" t="s">
        <v>85</v>
      </c>
      <c r="C57" s="29">
        <f>SUM(C58)</f>
        <v>1076700</v>
      </c>
      <c r="D57" s="29">
        <f>SUM(D58)</f>
        <v>0</v>
      </c>
      <c r="E57" s="29">
        <f>SUM(E58)</f>
        <v>1076700</v>
      </c>
    </row>
    <row r="58" spans="1:6" ht="15.75" x14ac:dyDescent="0.25">
      <c r="A58" s="49">
        <v>42</v>
      </c>
      <c r="B58" s="50" t="s">
        <v>48</v>
      </c>
      <c r="C58" s="44">
        <f>SUM(C59+C61+C67)</f>
        <v>1076700</v>
      </c>
      <c r="D58" s="44">
        <v>0</v>
      </c>
      <c r="E58" s="41">
        <f t="shared" si="0"/>
        <v>1076700</v>
      </c>
      <c r="F58" s="13"/>
    </row>
    <row r="59" spans="1:6" ht="15.75" x14ac:dyDescent="0.25">
      <c r="A59" s="27">
        <v>421</v>
      </c>
      <c r="B59" s="20" t="s">
        <v>49</v>
      </c>
      <c r="C59" s="24">
        <v>525000</v>
      </c>
      <c r="D59" s="25">
        <v>0</v>
      </c>
      <c r="E59" s="41">
        <f t="shared" si="0"/>
        <v>525000</v>
      </c>
      <c r="F59" s="2"/>
    </row>
    <row r="60" spans="1:6" ht="15.75" x14ac:dyDescent="0.25">
      <c r="A60" s="8">
        <v>4212</v>
      </c>
      <c r="B60" s="12" t="s">
        <v>50</v>
      </c>
      <c r="C60" s="24">
        <v>525000</v>
      </c>
      <c r="D60" s="25"/>
      <c r="E60" s="41">
        <f t="shared" si="0"/>
        <v>525000</v>
      </c>
      <c r="F60" s="2"/>
    </row>
    <row r="61" spans="1:6" ht="15.75" x14ac:dyDescent="0.25">
      <c r="A61" s="8">
        <v>422</v>
      </c>
      <c r="B61" s="12" t="s">
        <v>51</v>
      </c>
      <c r="C61" s="24">
        <v>475000</v>
      </c>
      <c r="D61" s="25">
        <v>0</v>
      </c>
      <c r="E61" s="41">
        <f t="shared" si="0"/>
        <v>475000</v>
      </c>
      <c r="F61" s="2"/>
    </row>
    <row r="62" spans="1:6" ht="15.75" x14ac:dyDescent="0.25">
      <c r="A62" s="8">
        <v>4221</v>
      </c>
      <c r="B62" s="12" t="s">
        <v>52</v>
      </c>
      <c r="C62" s="24">
        <v>400000</v>
      </c>
      <c r="D62" s="25">
        <v>0</v>
      </c>
      <c r="E62" s="41">
        <f t="shared" si="0"/>
        <v>400000</v>
      </c>
      <c r="F62" s="2"/>
    </row>
    <row r="63" spans="1:6" ht="15.75" x14ac:dyDescent="0.25">
      <c r="A63" s="8">
        <v>4222</v>
      </c>
      <c r="B63" s="12" t="s">
        <v>53</v>
      </c>
      <c r="C63" s="24">
        <v>25000</v>
      </c>
      <c r="D63" s="25">
        <v>0</v>
      </c>
      <c r="E63" s="41">
        <f t="shared" si="0"/>
        <v>25000</v>
      </c>
      <c r="F63" s="2"/>
    </row>
    <row r="64" spans="1:6" ht="15.75" x14ac:dyDescent="0.25">
      <c r="A64" s="8">
        <v>4224</v>
      </c>
      <c r="B64" s="12" t="s">
        <v>54</v>
      </c>
      <c r="C64" s="24">
        <v>10000</v>
      </c>
      <c r="D64" s="25">
        <v>0</v>
      </c>
      <c r="E64" s="41">
        <f t="shared" si="0"/>
        <v>10000</v>
      </c>
      <c r="F64" s="2"/>
    </row>
    <row r="65" spans="1:14" ht="15.75" x14ac:dyDescent="0.25">
      <c r="A65" s="8">
        <v>4226</v>
      </c>
      <c r="B65" s="12" t="s">
        <v>55</v>
      </c>
      <c r="C65" s="24">
        <v>40000</v>
      </c>
      <c r="D65" s="25">
        <v>0</v>
      </c>
      <c r="E65" s="41">
        <f t="shared" si="0"/>
        <v>40000</v>
      </c>
      <c r="F65" s="4"/>
    </row>
    <row r="66" spans="1:14" ht="15.75" x14ac:dyDescent="0.25">
      <c r="A66" s="8">
        <v>4223</v>
      </c>
      <c r="B66" s="12" t="s">
        <v>56</v>
      </c>
      <c r="C66" s="24">
        <v>0</v>
      </c>
      <c r="D66" s="25">
        <v>0</v>
      </c>
      <c r="E66" s="41">
        <f t="shared" si="0"/>
        <v>0</v>
      </c>
      <c r="F66" s="2"/>
    </row>
    <row r="67" spans="1:14" ht="15.75" x14ac:dyDescent="0.25">
      <c r="A67" s="8">
        <v>424</v>
      </c>
      <c r="B67" s="12" t="s">
        <v>57</v>
      </c>
      <c r="C67" s="24">
        <v>76700</v>
      </c>
      <c r="D67" s="25">
        <v>0</v>
      </c>
      <c r="E67" s="41">
        <f t="shared" si="0"/>
        <v>76700</v>
      </c>
      <c r="F67" s="2"/>
    </row>
    <row r="68" spans="1:14" ht="15.75" x14ac:dyDescent="0.25">
      <c r="A68" s="8">
        <v>4241</v>
      </c>
      <c r="B68" s="12" t="s">
        <v>57</v>
      </c>
      <c r="C68" s="24">
        <v>76700</v>
      </c>
      <c r="D68" s="25">
        <v>0</v>
      </c>
      <c r="E68" s="41">
        <f t="shared" si="0"/>
        <v>76700</v>
      </c>
      <c r="F68" s="2"/>
    </row>
    <row r="69" spans="1:14" ht="15.75" x14ac:dyDescent="0.25">
      <c r="A69" s="30"/>
      <c r="B69" s="31" t="s">
        <v>58</v>
      </c>
      <c r="C69" s="32">
        <v>21382436.120000001</v>
      </c>
      <c r="D69" s="33">
        <f>SUM(D20+D10)</f>
        <v>123303</v>
      </c>
      <c r="E69" s="42">
        <f t="shared" si="0"/>
        <v>21505739.120000001</v>
      </c>
      <c r="F69" s="2"/>
    </row>
    <row r="71" spans="1:14" x14ac:dyDescent="0.25">
      <c r="A71" t="s">
        <v>87</v>
      </c>
    </row>
    <row r="72" spans="1:14" x14ac:dyDescent="0.25">
      <c r="A72" s="87" t="s">
        <v>88</v>
      </c>
      <c r="B72" s="87" t="s">
        <v>89</v>
      </c>
      <c r="C72" s="92" t="s">
        <v>91</v>
      </c>
      <c r="D72" s="88"/>
      <c r="E72" s="102" t="s">
        <v>93</v>
      </c>
      <c r="F72" s="102"/>
      <c r="G72" s="88"/>
      <c r="H72" s="88"/>
      <c r="I72" s="88"/>
      <c r="J72" s="88"/>
      <c r="K72" s="88"/>
      <c r="L72" s="88"/>
      <c r="M72" s="2"/>
      <c r="N72" s="2"/>
    </row>
    <row r="73" spans="1:14" x14ac:dyDescent="0.25">
      <c r="A73" s="87" t="s">
        <v>90</v>
      </c>
      <c r="B73" s="87" t="s">
        <v>98</v>
      </c>
      <c r="C73" s="87"/>
      <c r="D73" s="99" t="s">
        <v>92</v>
      </c>
      <c r="E73" s="92"/>
      <c r="F73" s="92"/>
      <c r="G73" s="88"/>
      <c r="H73" s="88"/>
      <c r="I73" s="88"/>
      <c r="J73" s="88"/>
      <c r="K73" s="88"/>
      <c r="L73" s="88"/>
      <c r="M73" s="2"/>
      <c r="N73" s="2"/>
    </row>
    <row r="74" spans="1:14" x14ac:dyDescent="0.25">
      <c r="A74" s="89"/>
      <c r="B74" s="87"/>
      <c r="C74" s="87"/>
      <c r="D74" s="88"/>
      <c r="E74" s="92"/>
      <c r="F74" s="92"/>
      <c r="G74" s="88"/>
      <c r="H74" s="88"/>
      <c r="I74" s="88"/>
      <c r="J74" s="88"/>
      <c r="K74" s="88"/>
      <c r="L74" s="88"/>
      <c r="M74" s="2"/>
      <c r="N74" s="2"/>
    </row>
    <row r="75" spans="1:14" x14ac:dyDescent="0.25">
      <c r="A75" s="90"/>
      <c r="B75" s="91"/>
      <c r="C75" s="92" t="s">
        <v>97</v>
      </c>
      <c r="D75" s="92"/>
      <c r="E75" s="92" t="s">
        <v>94</v>
      </c>
      <c r="F75" s="93"/>
      <c r="G75" s="93"/>
      <c r="H75" s="94"/>
      <c r="I75" s="94"/>
      <c r="J75" s="94"/>
      <c r="K75" s="102"/>
      <c r="L75" s="102"/>
      <c r="M75" s="2"/>
      <c r="N75" s="2"/>
    </row>
    <row r="76" spans="1:14" x14ac:dyDescent="0.25">
      <c r="A76" s="104"/>
      <c r="B76" s="104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2"/>
      <c r="N76" s="2"/>
    </row>
    <row r="77" spans="1:14" x14ac:dyDescent="0.25">
      <c r="A77" s="95"/>
      <c r="B77" s="91"/>
      <c r="C77" s="91"/>
      <c r="D77" s="92"/>
      <c r="E77" s="92"/>
      <c r="F77" s="92"/>
      <c r="G77" s="92"/>
      <c r="H77" s="92"/>
      <c r="I77" s="92"/>
      <c r="J77" s="92"/>
      <c r="K77" s="92"/>
      <c r="L77" s="92"/>
      <c r="M77" s="2"/>
      <c r="N77" s="2"/>
    </row>
    <row r="78" spans="1:14" x14ac:dyDescent="0.25">
      <c r="A78" s="96"/>
      <c r="B78" s="92"/>
      <c r="C78" s="92"/>
      <c r="D78" s="92"/>
      <c r="E78" s="92"/>
      <c r="F78" s="92"/>
      <c r="G78" s="92"/>
      <c r="H78" s="92"/>
      <c r="I78" s="92"/>
      <c r="J78" s="92"/>
      <c r="K78" s="102"/>
      <c r="L78" s="102"/>
      <c r="M78" s="2"/>
      <c r="N78" s="2"/>
    </row>
    <row r="79" spans="1:14" x14ac:dyDescent="0.25">
      <c r="A79" s="96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2"/>
      <c r="N79" s="2"/>
    </row>
    <row r="80" spans="1:14" ht="15.75" x14ac:dyDescent="0.2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2"/>
      <c r="N80" s="2"/>
    </row>
    <row r="81" spans="1:14" ht="15.75" x14ac:dyDescent="0.2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2"/>
      <c r="N81" s="2"/>
    </row>
  </sheetData>
  <mergeCells count="5">
    <mergeCell ref="K78:L78"/>
    <mergeCell ref="E72:F72"/>
    <mergeCell ref="B4:D4"/>
    <mergeCell ref="K75:L75"/>
    <mergeCell ref="A76:B7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K9" sqref="K9"/>
    </sheetView>
  </sheetViews>
  <sheetFormatPr defaultRowHeight="15" x14ac:dyDescent="0.25"/>
  <cols>
    <col min="4" max="4" width="19.28515625" customWidth="1"/>
    <col min="5" max="5" width="19" customWidth="1"/>
    <col min="6" max="6" width="19.140625" customWidth="1"/>
    <col min="7" max="7" width="20.28515625" customWidth="1"/>
  </cols>
  <sheetData>
    <row r="1" spans="1:15" ht="23.25" x14ac:dyDescent="0.35">
      <c r="A1" s="51"/>
      <c r="B1" s="51"/>
      <c r="C1" s="51"/>
      <c r="D1" s="105" t="s">
        <v>80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3.25" x14ac:dyDescent="0.35">
      <c r="A2" s="100" t="s">
        <v>95</v>
      </c>
      <c r="B2" s="52"/>
      <c r="C2" s="52"/>
      <c r="D2" s="52"/>
      <c r="E2" s="52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3.25" x14ac:dyDescent="0.35">
      <c r="A3" s="101" t="s">
        <v>0</v>
      </c>
      <c r="B3" s="58"/>
      <c r="C3" s="101" t="s">
        <v>96</v>
      </c>
      <c r="D3" s="58"/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38.25" x14ac:dyDescent="0.35">
      <c r="A4" s="74" t="s">
        <v>63</v>
      </c>
      <c r="B4" s="75"/>
      <c r="C4" s="75"/>
      <c r="D4" s="75"/>
      <c r="E4" s="78" t="s">
        <v>77</v>
      </c>
      <c r="F4" s="77" t="s">
        <v>76</v>
      </c>
      <c r="G4" s="76" t="s">
        <v>78</v>
      </c>
      <c r="H4" s="51"/>
      <c r="I4" s="51"/>
      <c r="J4" s="51"/>
      <c r="K4" s="51"/>
      <c r="L4" s="51"/>
      <c r="M4" s="51"/>
      <c r="N4" s="51"/>
      <c r="O4" s="51"/>
    </row>
    <row r="5" spans="1:15" ht="23.25" x14ac:dyDescent="0.35">
      <c r="A5" s="51"/>
      <c r="B5" s="53">
        <v>6361</v>
      </c>
      <c r="C5" s="54" t="s">
        <v>64</v>
      </c>
      <c r="D5" s="55"/>
      <c r="E5" s="69">
        <v>14508972</v>
      </c>
      <c r="F5" s="69">
        <v>0</v>
      </c>
      <c r="G5" s="69">
        <f>SUM(E5+F5)</f>
        <v>14508972</v>
      </c>
      <c r="H5" s="51"/>
      <c r="I5" s="51"/>
      <c r="J5" s="51"/>
      <c r="K5" s="51"/>
      <c r="L5" s="51"/>
      <c r="M5" s="51"/>
      <c r="N5" s="51"/>
      <c r="O5" s="51"/>
    </row>
    <row r="6" spans="1:15" ht="23.25" x14ac:dyDescent="0.35">
      <c r="A6" s="51"/>
      <c r="B6" s="53">
        <v>6361</v>
      </c>
      <c r="C6" s="54" t="s">
        <v>65</v>
      </c>
      <c r="D6" s="55"/>
      <c r="E6" s="69">
        <v>47500</v>
      </c>
      <c r="F6" s="69">
        <v>0</v>
      </c>
      <c r="G6" s="69">
        <f t="shared" ref="G6:G17" si="0">SUM(E6+F6)</f>
        <v>47500</v>
      </c>
      <c r="H6" s="51"/>
      <c r="I6" s="51"/>
      <c r="J6" s="51"/>
      <c r="K6" s="51"/>
      <c r="L6" s="51"/>
      <c r="M6" s="51"/>
      <c r="N6" s="51"/>
      <c r="O6" s="51"/>
    </row>
    <row r="7" spans="1:15" s="2" customFormat="1" ht="23.25" x14ac:dyDescent="0.35">
      <c r="A7" s="51"/>
      <c r="B7" s="53">
        <v>6831</v>
      </c>
      <c r="C7" s="54" t="s">
        <v>79</v>
      </c>
      <c r="D7" s="55"/>
      <c r="E7" s="69">
        <v>0</v>
      </c>
      <c r="F7" s="69">
        <v>198303</v>
      </c>
      <c r="G7" s="69">
        <f t="shared" si="0"/>
        <v>198303</v>
      </c>
      <c r="H7" s="51"/>
      <c r="I7" s="51"/>
      <c r="J7" s="51"/>
      <c r="K7" s="51"/>
      <c r="L7" s="51"/>
      <c r="M7" s="51"/>
      <c r="N7" s="51"/>
      <c r="O7" s="51"/>
    </row>
    <row r="8" spans="1:15" ht="23.25" x14ac:dyDescent="0.35">
      <c r="A8" s="51"/>
      <c r="B8" s="53">
        <v>6413</v>
      </c>
      <c r="C8" s="54" t="s">
        <v>66</v>
      </c>
      <c r="D8" s="55"/>
      <c r="E8" s="69">
        <v>1200</v>
      </c>
      <c r="F8" s="69">
        <v>0</v>
      </c>
      <c r="G8" s="69">
        <f t="shared" si="0"/>
        <v>1200</v>
      </c>
      <c r="H8" s="51"/>
      <c r="I8" s="51"/>
      <c r="J8" s="51"/>
      <c r="K8" s="51"/>
      <c r="L8" s="51"/>
      <c r="M8" s="51"/>
      <c r="N8" s="51"/>
      <c r="O8" s="51"/>
    </row>
    <row r="9" spans="1:15" ht="23.25" x14ac:dyDescent="0.35">
      <c r="A9" s="51"/>
      <c r="B9" s="53">
        <v>6615</v>
      </c>
      <c r="C9" s="54" t="s">
        <v>67</v>
      </c>
      <c r="D9" s="55"/>
      <c r="E9" s="69">
        <v>428700</v>
      </c>
      <c r="F9" s="69">
        <v>0</v>
      </c>
      <c r="G9" s="69">
        <f t="shared" si="0"/>
        <v>428700</v>
      </c>
      <c r="H9" s="51"/>
      <c r="I9" s="51"/>
      <c r="J9" s="51"/>
      <c r="K9" s="51"/>
      <c r="L9" s="51"/>
      <c r="M9" s="51"/>
      <c r="N9" s="51"/>
      <c r="O9" s="51"/>
    </row>
    <row r="10" spans="1:15" ht="23.25" x14ac:dyDescent="0.35">
      <c r="A10" s="51"/>
      <c r="B10" s="53">
        <v>6526</v>
      </c>
      <c r="C10" s="54" t="s">
        <v>68</v>
      </c>
      <c r="D10" s="55"/>
      <c r="E10" s="69">
        <v>4199200</v>
      </c>
      <c r="F10" s="69">
        <v>0</v>
      </c>
      <c r="G10" s="69">
        <f t="shared" si="0"/>
        <v>4199200</v>
      </c>
      <c r="H10" s="51"/>
      <c r="I10" s="51"/>
      <c r="J10" s="51"/>
      <c r="K10" s="51"/>
      <c r="L10" s="51"/>
      <c r="M10" s="51"/>
      <c r="N10" s="51"/>
      <c r="O10" s="51"/>
    </row>
    <row r="11" spans="1:15" ht="23.25" x14ac:dyDescent="0.35">
      <c r="A11" s="51"/>
      <c r="B11" s="53">
        <v>6526</v>
      </c>
      <c r="C11" s="54" t="s">
        <v>69</v>
      </c>
      <c r="D11" s="55"/>
      <c r="E11" s="69">
        <v>120000</v>
      </c>
      <c r="F11" s="69">
        <v>0</v>
      </c>
      <c r="G11" s="69">
        <f t="shared" si="0"/>
        <v>120000</v>
      </c>
      <c r="H11" s="51"/>
      <c r="I11" s="51"/>
      <c r="J11" s="51"/>
      <c r="K11" s="51"/>
      <c r="L11" s="51"/>
      <c r="M11" s="51"/>
      <c r="N11" s="51"/>
      <c r="O11" s="51"/>
    </row>
    <row r="12" spans="1:15" ht="23.25" x14ac:dyDescent="0.35">
      <c r="A12" s="51"/>
      <c r="B12" s="56">
        <v>6526</v>
      </c>
      <c r="C12" s="54" t="s">
        <v>70</v>
      </c>
      <c r="D12" s="55"/>
      <c r="E12" s="69">
        <v>75000</v>
      </c>
      <c r="F12" s="69">
        <v>-75000</v>
      </c>
      <c r="G12" s="69">
        <f t="shared" si="0"/>
        <v>0</v>
      </c>
      <c r="H12" s="51"/>
      <c r="I12" s="51"/>
      <c r="J12" s="51"/>
      <c r="K12" s="51"/>
      <c r="L12" s="51"/>
      <c r="M12" s="51"/>
      <c r="N12" s="51"/>
      <c r="O12" s="51"/>
    </row>
    <row r="13" spans="1:15" ht="23.25" x14ac:dyDescent="0.35">
      <c r="A13" s="51"/>
      <c r="B13" s="56">
        <v>6711</v>
      </c>
      <c r="C13" s="54" t="s">
        <v>71</v>
      </c>
      <c r="D13" s="55"/>
      <c r="E13" s="69">
        <v>1835364</v>
      </c>
      <c r="F13" s="69">
        <v>0</v>
      </c>
      <c r="G13" s="69">
        <f t="shared" si="0"/>
        <v>1835364</v>
      </c>
      <c r="H13" s="51"/>
      <c r="I13" s="51"/>
      <c r="J13" s="51"/>
      <c r="K13" s="51"/>
      <c r="L13" s="51"/>
      <c r="M13" s="51"/>
      <c r="N13" s="51"/>
      <c r="O13" s="51"/>
    </row>
    <row r="14" spans="1:15" ht="23.25" x14ac:dyDescent="0.35">
      <c r="A14" s="51"/>
      <c r="B14" s="56">
        <v>6712</v>
      </c>
      <c r="C14" s="57" t="s">
        <v>72</v>
      </c>
      <c r="D14" s="57"/>
      <c r="E14" s="69">
        <v>10000</v>
      </c>
      <c r="F14" s="69">
        <v>0</v>
      </c>
      <c r="G14" s="69">
        <f t="shared" si="0"/>
        <v>10000</v>
      </c>
      <c r="H14" s="51"/>
      <c r="I14" s="51"/>
      <c r="J14" s="51"/>
      <c r="K14" s="51"/>
      <c r="L14" s="51"/>
      <c r="M14" s="51"/>
      <c r="N14" s="51"/>
      <c r="O14" s="51"/>
    </row>
    <row r="15" spans="1:15" ht="23.25" x14ac:dyDescent="0.35">
      <c r="A15" s="58"/>
      <c r="B15" s="56">
        <v>6831</v>
      </c>
      <c r="C15" s="57" t="s">
        <v>73</v>
      </c>
      <c r="D15" s="57"/>
      <c r="E15" s="69">
        <v>155000</v>
      </c>
      <c r="F15" s="69">
        <v>0</v>
      </c>
      <c r="G15" s="69">
        <f t="shared" si="0"/>
        <v>155000</v>
      </c>
      <c r="H15" s="58"/>
      <c r="I15" s="58"/>
      <c r="J15" s="58"/>
      <c r="K15" s="58"/>
      <c r="L15" s="58"/>
      <c r="M15" s="51"/>
      <c r="N15" s="51"/>
      <c r="O15" s="51"/>
    </row>
    <row r="16" spans="1:15" ht="23.25" x14ac:dyDescent="0.35">
      <c r="A16" s="59"/>
      <c r="B16" s="60"/>
      <c r="C16" s="61" t="s">
        <v>74</v>
      </c>
      <c r="D16" s="61"/>
      <c r="E16" s="70"/>
      <c r="F16" s="70">
        <v>0</v>
      </c>
      <c r="G16" s="69">
        <f t="shared" si="0"/>
        <v>0</v>
      </c>
      <c r="H16" s="59"/>
      <c r="I16" s="59"/>
      <c r="J16" s="59"/>
      <c r="K16" s="59"/>
      <c r="L16" s="59"/>
      <c r="M16" s="51"/>
      <c r="N16" s="51"/>
      <c r="O16" s="51"/>
    </row>
    <row r="17" spans="1:15" ht="23.25" x14ac:dyDescent="0.35">
      <c r="A17" s="62"/>
      <c r="B17" s="63">
        <v>7211</v>
      </c>
      <c r="C17" s="64" t="s">
        <v>75</v>
      </c>
      <c r="D17" s="65"/>
      <c r="E17" s="71">
        <v>1500</v>
      </c>
      <c r="F17" s="71">
        <v>0</v>
      </c>
      <c r="G17" s="69">
        <f t="shared" si="0"/>
        <v>1500</v>
      </c>
      <c r="H17" s="67"/>
      <c r="I17" s="67"/>
      <c r="J17" s="67"/>
      <c r="K17" s="67"/>
      <c r="L17" s="67"/>
      <c r="M17" s="51"/>
      <c r="N17" s="51"/>
      <c r="O17" s="51"/>
    </row>
    <row r="18" spans="1:15" ht="23.25" x14ac:dyDescent="0.35">
      <c r="A18" s="68"/>
      <c r="B18" s="52"/>
      <c r="C18" s="52"/>
      <c r="D18" s="52"/>
      <c r="E18" s="79">
        <f>SUM(E5:E17)</f>
        <v>21382436</v>
      </c>
      <c r="F18" s="72">
        <f>SUM(F5:F17)</f>
        <v>123303</v>
      </c>
      <c r="G18" s="73">
        <f>SUM(G5:G17)</f>
        <v>21505739</v>
      </c>
      <c r="H18" s="67"/>
      <c r="I18" s="67"/>
      <c r="J18" s="67"/>
      <c r="K18" s="67"/>
      <c r="L18" s="67"/>
      <c r="M18" s="51"/>
      <c r="N18" s="51"/>
      <c r="O18" s="51"/>
    </row>
    <row r="19" spans="1:15" ht="23.25" x14ac:dyDescent="0.35">
      <c r="A19" s="66"/>
      <c r="B19" s="66"/>
      <c r="C19" s="67"/>
      <c r="D19" s="67"/>
      <c r="E19" s="67"/>
      <c r="F19" s="51"/>
      <c r="G19" s="51"/>
      <c r="H19" s="51"/>
      <c r="I19" s="51"/>
      <c r="J19" s="51"/>
      <c r="K19" s="51"/>
      <c r="L19" s="51"/>
      <c r="M19" s="51"/>
      <c r="N19" s="51"/>
      <c r="O19" s="51"/>
    </row>
  </sheetData>
  <mergeCells count="1">
    <mergeCell ref="D1:O1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RASHODI 2018</vt:lpstr>
      <vt:lpstr>PRIHODI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2018-12-19T09:20:16Z</cp:lastPrinted>
  <dcterms:created xsi:type="dcterms:W3CDTF">2018-12-19T06:28:27Z</dcterms:created>
  <dcterms:modified xsi:type="dcterms:W3CDTF">2019-01-08T08:54:53Z</dcterms:modified>
</cp:coreProperties>
</file>